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orisnik\Desktop\Rebalans plana 2023\rektorat\"/>
    </mc:Choice>
  </mc:AlternateContent>
  <xr:revisionPtr revIDLastSave="0" documentId="13_ncr:1_{F4C30ED7-0620-4DB6-A095-872506F43C27}" xr6:coauthVersionLast="36" xr6:coauthVersionMax="36" xr10:uidLastSave="{00000000-0000-0000-0000-000000000000}"/>
  <bookViews>
    <workbookView xWindow="0" yWindow="0" windowWidth="11415" windowHeight="11670" xr2:uid="{00000000-000D-0000-FFFF-FFFF00000000}"/>
  </bookViews>
  <sheets>
    <sheet name="POSEBNI DI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4" i="9" l="1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8" i="9"/>
  <c r="D157" i="9"/>
  <c r="D156" i="9"/>
  <c r="D155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4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6" i="9"/>
  <c r="D105" i="9"/>
  <c r="D103" i="9"/>
  <c r="D102" i="9"/>
  <c r="D101" i="9"/>
  <c r="D100" i="9"/>
  <c r="D99" i="9"/>
  <c r="D98" i="9"/>
  <c r="D97" i="9"/>
  <c r="D95" i="9"/>
  <c r="D94" i="9"/>
  <c r="D93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11" i="9"/>
  <c r="E14" i="9" l="1"/>
  <c r="C3" i="9"/>
  <c r="E312" i="9"/>
  <c r="E310" i="9" s="1"/>
  <c r="E313" i="9"/>
  <c r="C313" i="9"/>
  <c r="C312" i="9" s="1"/>
  <c r="C310" i="9" s="1"/>
  <c r="E288" i="9"/>
  <c r="E286" i="9" s="1"/>
  <c r="C288" i="9"/>
  <c r="C286" i="9" s="1"/>
  <c r="E308" i="9"/>
  <c r="C308" i="9"/>
  <c r="E304" i="9"/>
  <c r="C304" i="9"/>
  <c r="E300" i="9"/>
  <c r="E299" i="9" s="1"/>
  <c r="C300" i="9"/>
  <c r="C299" i="9" s="1"/>
  <c r="E297" i="9"/>
  <c r="C297" i="9"/>
  <c r="E293" i="9"/>
  <c r="C293" i="9"/>
  <c r="E289" i="9"/>
  <c r="C289" i="9"/>
  <c r="C264" i="9"/>
  <c r="E283" i="9"/>
  <c r="C283" i="9"/>
  <c r="E281" i="9"/>
  <c r="C281" i="9"/>
  <c r="E278" i="9"/>
  <c r="C278" i="9"/>
  <c r="E276" i="9"/>
  <c r="E264" i="9" s="1"/>
  <c r="C276" i="9"/>
  <c r="E274" i="9"/>
  <c r="C274" i="9"/>
  <c r="E268" i="9"/>
  <c r="C268" i="9"/>
  <c r="E265" i="9"/>
  <c r="C265" i="9"/>
  <c r="E261" i="9"/>
  <c r="C261" i="9"/>
  <c r="E259" i="9"/>
  <c r="C259" i="9"/>
  <c r="E257" i="9"/>
  <c r="C257" i="9"/>
  <c r="E251" i="9"/>
  <c r="E247" i="9" s="1"/>
  <c r="C251" i="9"/>
  <c r="C247" i="9" s="1"/>
  <c r="E248" i="9"/>
  <c r="C248" i="9"/>
  <c r="C232" i="9"/>
  <c r="E238" i="9"/>
  <c r="E232" i="9" s="1"/>
  <c r="C238" i="9"/>
  <c r="E235" i="9"/>
  <c r="C235" i="9"/>
  <c r="E233" i="9"/>
  <c r="C233" i="9"/>
  <c r="E229" i="9"/>
  <c r="C229" i="9"/>
  <c r="E227" i="9"/>
  <c r="C227" i="9"/>
  <c r="C215" i="9" s="1"/>
  <c r="E225" i="9"/>
  <c r="C225" i="9"/>
  <c r="E220" i="9"/>
  <c r="E215" i="9" s="1"/>
  <c r="C220" i="9"/>
  <c r="E216" i="9"/>
  <c r="C216" i="9"/>
  <c r="E213" i="9"/>
  <c r="C213" i="9"/>
  <c r="E210" i="9"/>
  <c r="C210" i="9"/>
  <c r="C208" i="9"/>
  <c r="E208" i="9"/>
  <c r="D208" i="9" s="1"/>
  <c r="E206" i="9"/>
  <c r="C206" i="9"/>
  <c r="E204" i="9"/>
  <c r="C204" i="9"/>
  <c r="E198" i="9"/>
  <c r="C198" i="9"/>
  <c r="E194" i="9"/>
  <c r="C194" i="9"/>
  <c r="C193" i="9" s="1"/>
  <c r="C184" i="9"/>
  <c r="E191" i="9"/>
  <c r="E184" i="9" s="1"/>
  <c r="C191" i="9"/>
  <c r="E187" i="9"/>
  <c r="C187" i="9"/>
  <c r="E185" i="9"/>
  <c r="C185" i="9"/>
  <c r="E182" i="9"/>
  <c r="C182" i="9"/>
  <c r="E177" i="9"/>
  <c r="D177" i="9" s="1"/>
  <c r="C177" i="9"/>
  <c r="E174" i="9"/>
  <c r="C174" i="9"/>
  <c r="E171" i="9"/>
  <c r="C171" i="9"/>
  <c r="E169" i="9"/>
  <c r="C169" i="9"/>
  <c r="E167" i="9"/>
  <c r="C167" i="9"/>
  <c r="E165" i="9"/>
  <c r="C165" i="9"/>
  <c r="E159" i="9"/>
  <c r="D159" i="9" s="1"/>
  <c r="C159" i="9"/>
  <c r="E155" i="9"/>
  <c r="C155" i="9"/>
  <c r="C154" i="9" s="1"/>
  <c r="E152" i="9"/>
  <c r="C152" i="9"/>
  <c r="E150" i="9"/>
  <c r="C150" i="9"/>
  <c r="E145" i="9"/>
  <c r="C145" i="9"/>
  <c r="E143" i="9"/>
  <c r="C143" i="9"/>
  <c r="E141" i="9"/>
  <c r="C141" i="9"/>
  <c r="E139" i="9"/>
  <c r="C139" i="9"/>
  <c r="E136" i="9"/>
  <c r="C136" i="9"/>
  <c r="E130" i="9"/>
  <c r="C130" i="9"/>
  <c r="E126" i="9"/>
  <c r="C126" i="9"/>
  <c r="C125" i="9" s="1"/>
  <c r="E121" i="9"/>
  <c r="C121" i="9"/>
  <c r="E117" i="9"/>
  <c r="C117" i="9"/>
  <c r="E114" i="9"/>
  <c r="E113" i="9" s="1"/>
  <c r="C114" i="9"/>
  <c r="C113" i="9" s="1"/>
  <c r="E111" i="9"/>
  <c r="C111" i="9"/>
  <c r="E109" i="9"/>
  <c r="C109" i="9"/>
  <c r="E107" i="9"/>
  <c r="D107" i="9" s="1"/>
  <c r="C107" i="9"/>
  <c r="E104" i="9"/>
  <c r="D104" i="9" s="1"/>
  <c r="C104" i="9"/>
  <c r="E102" i="9"/>
  <c r="C102" i="9"/>
  <c r="E96" i="9"/>
  <c r="D96" i="9" s="1"/>
  <c r="C96" i="9"/>
  <c r="E92" i="9"/>
  <c r="C92" i="9"/>
  <c r="C91" i="9" s="1"/>
  <c r="E193" i="9" l="1"/>
  <c r="D193" i="9" s="1"/>
  <c r="E125" i="9"/>
  <c r="D125" i="9" s="1"/>
  <c r="D126" i="9"/>
  <c r="E91" i="9"/>
  <c r="D91" i="9" s="1"/>
  <c r="D92" i="9"/>
  <c r="E154" i="9"/>
  <c r="D154" i="9" s="1"/>
  <c r="E78" i="9"/>
  <c r="E89" i="9"/>
  <c r="C89" i="9"/>
  <c r="E83" i="9"/>
  <c r="C83" i="9"/>
  <c r="E79" i="9"/>
  <c r="C79" i="9"/>
  <c r="C78" i="9" s="1"/>
  <c r="E67" i="9"/>
  <c r="E76" i="9"/>
  <c r="C76" i="9"/>
  <c r="E71" i="9"/>
  <c r="C71" i="9"/>
  <c r="E68" i="9"/>
  <c r="C68" i="9"/>
  <c r="C67" i="9" s="1"/>
  <c r="E242" i="9"/>
  <c r="E243" i="9"/>
  <c r="C243" i="9"/>
  <c r="C242" i="9" s="1"/>
  <c r="C63" i="9"/>
  <c r="C61" i="9"/>
  <c r="C56" i="9"/>
  <c r="C42" i="9"/>
  <c r="C38" i="9"/>
  <c r="E63" i="9"/>
  <c r="E61" i="9"/>
  <c r="E56" i="9"/>
  <c r="E54" i="9"/>
  <c r="C54" i="9"/>
  <c r="E52" i="9"/>
  <c r="C52" i="9"/>
  <c r="E50" i="9"/>
  <c r="C50" i="9"/>
  <c r="E48" i="9"/>
  <c r="C48" i="9"/>
  <c r="E42" i="9"/>
  <c r="E38" i="9"/>
  <c r="C32" i="9"/>
  <c r="E33" i="9"/>
  <c r="E32" i="9" s="1"/>
  <c r="C33" i="9"/>
  <c r="E28" i="9"/>
  <c r="E27" i="9" s="1"/>
  <c r="E25" i="9" s="1"/>
  <c r="C28" i="9"/>
  <c r="C27" i="9" s="1"/>
  <c r="C25" i="9" s="1"/>
  <c r="E22" i="9"/>
  <c r="E23" i="9"/>
  <c r="C23" i="9"/>
  <c r="C22" i="9" s="1"/>
  <c r="E18" i="9"/>
  <c r="C18" i="9"/>
  <c r="C11" i="9"/>
  <c r="E65" i="9" l="1"/>
  <c r="D65" i="9" s="1"/>
  <c r="C65" i="9"/>
  <c r="C37" i="9"/>
  <c r="E37" i="9"/>
  <c r="E35" i="9" s="1"/>
  <c r="E245" i="9"/>
  <c r="C245" i="9"/>
  <c r="E240" i="9"/>
  <c r="C240" i="9"/>
  <c r="E123" i="9"/>
  <c r="D123" i="9" s="1"/>
  <c r="C123" i="9"/>
  <c r="C35" i="9"/>
  <c r="E30" i="9"/>
  <c r="C30" i="9"/>
  <c r="E20" i="9"/>
  <c r="C20" i="9"/>
  <c r="C14" i="9"/>
  <c r="E10" i="9"/>
  <c r="C10" i="9"/>
  <c r="C9" i="9" l="1"/>
  <c r="C7" i="9" s="1"/>
  <c r="D7" i="9"/>
  <c r="D3" i="9" s="1"/>
  <c r="E9" i="9"/>
  <c r="E7" i="9" s="1"/>
  <c r="E3" i="9" s="1"/>
</calcChain>
</file>

<file path=xl/sharedStrings.xml><?xml version="1.0" encoding="utf-8"?>
<sst xmlns="http://schemas.openxmlformats.org/spreadsheetml/2006/main" count="623" uniqueCount="134">
  <si>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</si>
  <si>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</si>
  <si>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</si>
  <si>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</si>
  <si>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</si>
  <si>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</si>
  <si>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</si>
  <si>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</si>
  <si>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</si>
  <si>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</si>
  <si>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</si>
  <si>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</si>
  <si>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</si>
  <si>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</si>
  <si>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</si>
  <si>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</si>
  <si>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</si>
  <si>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</si>
  <si>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</si>
  <si>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</si>
  <si>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</si>
  <si>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</si>
  <si>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</si>
  <si>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</si>
  <si>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</si>
  <si>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</si>
  <si>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</si>
  <si>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</si>
  <si>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</si>
  <si>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</si>
  <si>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</si>
  <si>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</si>
  <si>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</si>
  <si>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</si>
  <si>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</si>
  <si>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</si>
  <si>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</si>
  <si>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</si>
  <si>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</si>
  <si>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</si>
  <si>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</si>
  <si>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</si>
  <si>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</si>
  <si>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</si>
  <si>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</si>
  <si>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</si>
  <si>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</si>
  <si>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</si>
  <si>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</si>
  <si>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12</t>
  </si>
  <si>
    <t>52</t>
  </si>
  <si>
    <t>561</t>
  </si>
  <si>
    <t>563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</si>
  <si>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</si>
  <si>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</si>
  <si>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</si>
  <si>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</si>
  <si>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</si>
  <si>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</si>
  <si>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</si>
  <si>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</si>
  <si>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</si>
  <si>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</si>
  <si>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Subvencije trgovačkim društvima, zadrugama, poljoprivrednicima i obrtnicima iz EU sredstava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</si>
  <si>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</si>
  <si>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</si>
  <si>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</si>
  <si>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</si>
  <si>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</si>
  <si>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</si>
  <si>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</si>
  <si>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</si>
  <si>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</si>
  <si>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</si>
  <si>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</si>
  <si>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</si>
  <si>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</si>
  <si>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</si>
  <si>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</si>
  <si>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</si>
  <si>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</si>
  <si>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</si>
  <si>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</si>
  <si>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</si>
  <si>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</si>
  <si>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</si>
  <si>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</si>
  <si>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</si>
  <si>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</si>
  <si>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</si>
  <si>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</si>
  <si>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</si>
  <si>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</si>
  <si>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</si>
  <si>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</si>
  <si>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</si>
  <si>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</si>
  <si>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</si>
  <si>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</si>
  <si>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</si>
  <si>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</si>
  <si>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</si>
  <si>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</si>
  <si>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</si>
  <si>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</si>
  <si>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</si>
  <si>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</si>
  <si>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</si>
  <si>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Subvencije</t>
  </si>
  <si>
    <t>353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</si>
  <si>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</si>
  <si>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</si>
  <si>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</si>
  <si>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</si>
  <si>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</si>
  <si>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</si>
  <si>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</si>
  <si>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</si>
  <si>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</si>
  <si>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</si>
  <si>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</si>
  <si>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Prihodi od nefin. imovine i nadoknade št</t>
  </si>
  <si>
    <t>352</t>
  </si>
  <si>
    <t>Subvencije trgovačkim društvima, poljoprivrednicima i obrtnicima izvan javnog sektora</t>
  </si>
  <si>
    <t>Europski fond za regionalni razvoj (EFRR</t>
  </si>
  <si>
    <t>Plan 2023.</t>
  </si>
  <si>
    <t>Novi plan 2023.</t>
  </si>
  <si>
    <t>IZMJENE I DOPUNE FINANCIJSKOG PLANA 2023.- SVEUČILIŠTE JOSIPA JURJA STROSSMAYERA U OSIJEKU</t>
  </si>
  <si>
    <t>Povećanje/ Smanjenje</t>
  </si>
  <si>
    <t>Rashodi za nabavu plemenitih metala i ostalih pohranjenih vrijednosti</t>
  </si>
  <si>
    <t>Pohranjene knjige, umjetnička djela i slične vrijednosti</t>
  </si>
  <si>
    <t>Pomoći temeljem prijenosa EU sredstava</t>
  </si>
  <si>
    <t>NOVI PODPROJEKT</t>
  </si>
  <si>
    <t>RZC 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</si>
</sst>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i/>
      <u/>
      <sz val="8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9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0" borderId="4" xfId="50" applyNumberFormat="1">
      <alignment horizontal="right" vertical="center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4" fontId="12" fillId="23" borderId="4" xfId="45" applyNumberFormat="1">
      <alignment vertical="center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6" fillId="26" borderId="4" xfId="49" quotePrefix="1" applyFont="1" applyAlignment="1">
      <alignment horizontal="left" vertical="center" indent="5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4" fontId="25" fillId="63" borderId="4" xfId="45" applyNumberFormat="1" applyFont="1" applyFill="1">
      <alignment vertical="center"/>
    </xf>
    <xf numFmtId="3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3" fontId="12" fillId="63" borderId="4" xfId="50" applyNumberFormat="1" applyFont="1" applyFill="1">
      <alignment horizontal="right" vertical="center"/>
    </xf>
    <xf numFmtId="3" fontId="27" fillId="63" borderId="4" xfId="45" applyNumberFormat="1" applyFont="1" applyFill="1">
      <alignment vertical="center"/>
    </xf>
    <xf numFmtId="3" fontId="27" fillId="63" borderId="4" xfId="50" applyNumberFormat="1" applyFont="1" applyFill="1">
      <alignment horizontal="right" vertical="center"/>
    </xf>
    <xf numFmtId="3" fontId="28" fillId="63" borderId="4" xfId="45" applyNumberFormat="1" applyFont="1" applyFill="1">
      <alignment vertical="center"/>
    </xf>
    <xf numFmtId="3" fontId="27" fillId="64" borderId="4" xfId="45" applyNumberFormat="1" applyFont="1" applyFill="1">
      <alignment vertical="center"/>
    </xf>
    <xf numFmtId="3" fontId="14" fillId="63" borderId="4" xfId="45" applyNumberFormat="1" applyFont="1" applyFill="1">
      <alignment vertical="center"/>
    </xf>
    <xf numFmtId="0" fontId="12" fillId="26" borderId="4" xfId="49" quotePrefix="1" applyAlignment="1">
      <alignment vertical="center"/>
    </xf>
    <xf numFmtId="0" fontId="26" fillId="26" borderId="4" xfId="49" quotePrefix="1" applyFont="1" applyAlignment="1">
      <alignment horizontal="center" vertical="center"/>
    </xf>
    <xf numFmtId="0" fontId="12" fillId="26" borderId="4" xfId="49" quotePrefix="1" applyAlignment="1">
      <alignment horizontal="center" vertical="center"/>
    </xf>
    <xf numFmtId="3" fontId="28" fillId="63" borderId="4" xfId="50" applyNumberFormat="1" applyFont="1" applyFill="1">
      <alignment horizontal="right" vertical="center"/>
    </xf>
    <xf numFmtId="0" fontId="12" fillId="26" borderId="11" xfId="49" quotePrefix="1" applyBorder="1">
      <alignment horizontal="left" vertical="center" indent="1"/>
    </xf>
    <xf numFmtId="0" fontId="15" fillId="63" borderId="0" xfId="51" applyFill="1" applyBorder="1"/>
    <xf numFmtId="0" fontId="12" fillId="26" borderId="9" xfId="49" quotePrefix="1" applyBorder="1" applyAlignment="1">
      <alignment vertical="center"/>
    </xf>
    <xf numFmtId="3" fontId="12" fillId="63" borderId="10" xfId="50" applyNumberFormat="1" applyFill="1" applyBorder="1">
      <alignment horizontal="right" vertical="center"/>
    </xf>
    <xf numFmtId="0" fontId="12" fillId="26" borderId="3" xfId="49" quotePrefix="1" applyBorder="1">
      <alignment horizontal="left" vertical="center" indent="1"/>
    </xf>
    <xf numFmtId="3" fontId="28" fillId="23" borderId="4" xfId="45" applyNumberFormat="1" applyFont="1">
      <alignment vertical="center"/>
    </xf>
    <xf numFmtId="0" fontId="27" fillId="21" borderId="9" xfId="41" quotePrefix="1" applyFont="1" applyBorder="1" applyAlignment="1">
      <alignment horizontal="center" vertical="center" wrapText="1"/>
    </xf>
    <xf numFmtId="0" fontId="27" fillId="21" borderId="10" xfId="41" quotePrefix="1" applyFont="1" applyBorder="1" applyAlignment="1">
      <alignment horizontal="center" vertic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no" xfId="0" builtinId="0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17"/>
  <sheetViews>
    <sheetView tabSelected="1" workbookViewId="0">
      <pane xSplit="2" ySplit="2" topLeftCell="C300" activePane="bottomRight" state="frozen"/>
      <selection pane="topRight" activeCell="C1" sqref="C1"/>
      <selection pane="bottomLeft" activeCell="A3" sqref="A3"/>
      <selection pane="bottomRight" activeCell="B284" sqref="B284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customWidth="1"/>
  </cols>
  <sheetData>
    <row r="1" spans="1:5" ht="33.75" customHeight="1" x14ac:dyDescent="0.25">
      <c r="A1" s="47" t="s">
        <v>127</v>
      </c>
      <c r="B1" s="48"/>
      <c r="C1" s="26" t="s">
        <v>125</v>
      </c>
      <c r="D1" s="26" t="s">
        <v>128</v>
      </c>
      <c r="E1" s="26" t="s">
        <v>126</v>
      </c>
    </row>
    <row r="2" spans="1:5" x14ac:dyDescent="0.25">
      <c r="A2" s="11" t="s">
        <v>64</v>
      </c>
      <c r="B2" s="11" t="s">
        <v>41</v>
      </c>
      <c r="C2" s="2" t="s">
        <v>42</v>
      </c>
      <c r="D2" s="2" t="s">
        <v>42</v>
      </c>
      <c r="E2" s="2" t="s">
        <v>42</v>
      </c>
    </row>
    <row r="3" spans="1:5" x14ac:dyDescent="0.25">
      <c r="A3" s="3" t="s">
        <v>43</v>
      </c>
      <c r="B3" s="3" t="s">
        <v>41</v>
      </c>
      <c r="C3" s="46">
        <f>C7+C20+C25+C30+C35+C65+C123+C240+C245+C286+C310</f>
        <v>8452779</v>
      </c>
      <c r="D3" s="46">
        <f t="shared" ref="D3" si="0">D7+D20+D25+D30+D35+D65+D123+D240+D245+D286+D310</f>
        <v>-1712758</v>
      </c>
      <c r="E3" s="46">
        <f>E7+E20+E25+E30+E35+E65+E123+E240+E245+E286+E310</f>
        <v>6740021</v>
      </c>
    </row>
    <row r="4" spans="1:5" x14ac:dyDescent="0.25">
      <c r="A4" s="6" t="s">
        <v>44</v>
      </c>
      <c r="B4" s="9" t="s">
        <v>45</v>
      </c>
      <c r="C4" s="5"/>
      <c r="D4" s="5"/>
      <c r="E4" s="10"/>
    </row>
    <row r="5" spans="1:5" x14ac:dyDescent="0.25">
      <c r="A5" s="7" t="s">
        <v>55</v>
      </c>
      <c r="B5" s="8" t="s">
        <v>56</v>
      </c>
      <c r="C5" s="5"/>
      <c r="D5" s="5"/>
      <c r="E5" s="10"/>
    </row>
    <row r="6" spans="1:5" x14ac:dyDescent="0.25">
      <c r="A6" s="14" t="s">
        <v>53</v>
      </c>
      <c r="B6" s="12" t="s">
        <v>54</v>
      </c>
      <c r="C6" s="5"/>
      <c r="D6" s="5"/>
      <c r="E6" s="10"/>
    </row>
    <row r="7" spans="1:5" x14ac:dyDescent="0.25">
      <c r="A7" s="24" t="s">
        <v>1</v>
      </c>
      <c r="B7" s="25" t="s">
        <v>2</v>
      </c>
      <c r="C7" s="35">
        <f>C9</f>
        <v>2852486</v>
      </c>
      <c r="D7" s="35">
        <f>D9</f>
        <v>-867404</v>
      </c>
      <c r="E7" s="35">
        <f t="shared" ref="E7" si="1">E9</f>
        <v>1985082</v>
      </c>
    </row>
    <row r="8" spans="1:5" x14ac:dyDescent="0.25">
      <c r="A8" s="20" t="s">
        <v>47</v>
      </c>
      <c r="B8" s="19" t="s">
        <v>48</v>
      </c>
      <c r="C8" s="27"/>
      <c r="D8" s="27"/>
      <c r="E8" s="28"/>
    </row>
    <row r="9" spans="1:5" x14ac:dyDescent="0.25">
      <c r="A9" s="21" t="s">
        <v>46</v>
      </c>
      <c r="B9" s="19" t="s">
        <v>0</v>
      </c>
      <c r="C9" s="34">
        <f>C10+C14+C18</f>
        <v>2852486</v>
      </c>
      <c r="D9" s="34">
        <f>E9-C9</f>
        <v>-867404</v>
      </c>
      <c r="E9" s="34">
        <f t="shared" ref="D9:E9" si="2">E10+E14+E18</f>
        <v>1985082</v>
      </c>
    </row>
    <row r="10" spans="1:5" x14ac:dyDescent="0.25">
      <c r="A10" s="22" t="s">
        <v>20</v>
      </c>
      <c r="B10" s="19" t="s">
        <v>65</v>
      </c>
      <c r="C10" s="32">
        <f>C11+C12+C13</f>
        <v>2690779</v>
      </c>
      <c r="D10" s="32">
        <f t="shared" ref="D10:D73" si="3">E10-C10</f>
        <v>-847878</v>
      </c>
      <c r="E10" s="32">
        <f t="shared" ref="D10:E10" si="4">E11+E12+E13</f>
        <v>1842901</v>
      </c>
    </row>
    <row r="11" spans="1:5" x14ac:dyDescent="0.25">
      <c r="A11" s="23" t="s">
        <v>66</v>
      </c>
      <c r="B11" s="19" t="s">
        <v>67</v>
      </c>
      <c r="C11" s="31">
        <f>2254765+1802</f>
        <v>2256567</v>
      </c>
      <c r="D11" s="31">
        <f t="shared" si="3"/>
        <v>-728566</v>
      </c>
      <c r="E11" s="31">
        <f>1528001</f>
        <v>1528001</v>
      </c>
    </row>
    <row r="12" spans="1:5" x14ac:dyDescent="0.25">
      <c r="A12" s="23" t="s">
        <v>68</v>
      </c>
      <c r="B12" s="19" t="s">
        <v>59</v>
      </c>
      <c r="C12" s="31">
        <v>70861</v>
      </c>
      <c r="D12" s="31">
        <f t="shared" si="3"/>
        <v>-15961</v>
      </c>
      <c r="E12" s="31">
        <v>54900</v>
      </c>
    </row>
    <row r="13" spans="1:5" x14ac:dyDescent="0.25">
      <c r="A13" s="23" t="s">
        <v>69</v>
      </c>
      <c r="B13" s="19" t="s">
        <v>70</v>
      </c>
      <c r="C13" s="31">
        <v>363351</v>
      </c>
      <c r="D13" s="31">
        <f t="shared" si="3"/>
        <v>-103351</v>
      </c>
      <c r="E13" s="31">
        <v>260000</v>
      </c>
    </row>
    <row r="14" spans="1:5" x14ac:dyDescent="0.25">
      <c r="A14" s="22" t="s">
        <v>31</v>
      </c>
      <c r="B14" s="19" t="s">
        <v>71</v>
      </c>
      <c r="C14" s="32">
        <f>C15+C16+C17</f>
        <v>67706</v>
      </c>
      <c r="D14" s="32">
        <f t="shared" si="3"/>
        <v>-537</v>
      </c>
      <c r="E14" s="32">
        <f>E15+E16+E17</f>
        <v>67169</v>
      </c>
    </row>
    <row r="15" spans="1:5" x14ac:dyDescent="0.25">
      <c r="A15" s="23" t="s">
        <v>72</v>
      </c>
      <c r="B15" s="19" t="s">
        <v>73</v>
      </c>
      <c r="C15" s="31">
        <v>57069</v>
      </c>
      <c r="D15" s="31">
        <f t="shared" si="3"/>
        <v>-5000</v>
      </c>
      <c r="E15" s="31">
        <v>52069</v>
      </c>
    </row>
    <row r="16" spans="1:5" x14ac:dyDescent="0.25">
      <c r="A16" s="23" t="s">
        <v>74</v>
      </c>
      <c r="B16" s="19" t="s">
        <v>75</v>
      </c>
      <c r="C16" s="31">
        <v>2963</v>
      </c>
      <c r="D16" s="31">
        <f t="shared" si="3"/>
        <v>7037</v>
      </c>
      <c r="E16" s="31">
        <v>10000</v>
      </c>
    </row>
    <row r="17" spans="1:5" x14ac:dyDescent="0.25">
      <c r="A17" s="23" t="s">
        <v>76</v>
      </c>
      <c r="B17" s="19" t="s">
        <v>62</v>
      </c>
      <c r="C17" s="31">
        <v>7674</v>
      </c>
      <c r="D17" s="31">
        <f t="shared" si="3"/>
        <v>-2574</v>
      </c>
      <c r="E17" s="31">
        <v>5100</v>
      </c>
    </row>
    <row r="18" spans="1:5" x14ac:dyDescent="0.25">
      <c r="A18" s="22" t="s">
        <v>36</v>
      </c>
      <c r="B18" s="19" t="s">
        <v>77</v>
      </c>
      <c r="C18" s="32">
        <f>C19</f>
        <v>94001</v>
      </c>
      <c r="D18" s="32">
        <f t="shared" si="3"/>
        <v>-18989</v>
      </c>
      <c r="E18" s="32">
        <f t="shared" ref="D18:E18" si="5">E19</f>
        <v>75012</v>
      </c>
    </row>
    <row r="19" spans="1:5" x14ac:dyDescent="0.25">
      <c r="A19" s="23" t="s">
        <v>78</v>
      </c>
      <c r="B19" s="19" t="s">
        <v>79</v>
      </c>
      <c r="C19" s="31">
        <v>94001</v>
      </c>
      <c r="D19" s="31">
        <f t="shared" si="3"/>
        <v>-18989</v>
      </c>
      <c r="E19" s="31">
        <v>75012</v>
      </c>
    </row>
    <row r="20" spans="1:5" x14ac:dyDescent="0.25">
      <c r="A20" s="24" t="s">
        <v>3</v>
      </c>
      <c r="B20" s="25" t="s">
        <v>4</v>
      </c>
      <c r="C20" s="35">
        <f>C22</f>
        <v>2491</v>
      </c>
      <c r="D20" s="35">
        <f t="shared" si="3"/>
        <v>-2491</v>
      </c>
      <c r="E20" s="35">
        <f t="shared" ref="D20:E20" si="6">E22</f>
        <v>0</v>
      </c>
    </row>
    <row r="21" spans="1:5" x14ac:dyDescent="0.25">
      <c r="A21" s="15" t="s">
        <v>47</v>
      </c>
      <c r="B21" s="13" t="s">
        <v>48</v>
      </c>
      <c r="C21" s="29"/>
      <c r="D21" s="29">
        <f t="shared" si="3"/>
        <v>0</v>
      </c>
      <c r="E21" s="29"/>
    </row>
    <row r="22" spans="1:5" x14ac:dyDescent="0.25">
      <c r="A22" s="16" t="s">
        <v>46</v>
      </c>
      <c r="B22" s="13" t="s">
        <v>0</v>
      </c>
      <c r="C22" s="34">
        <f>C23</f>
        <v>2491</v>
      </c>
      <c r="D22" s="34">
        <f t="shared" si="3"/>
        <v>-2491</v>
      </c>
      <c r="E22" s="34">
        <f t="shared" ref="D22:E22" si="7">E23</f>
        <v>0</v>
      </c>
    </row>
    <row r="23" spans="1:5" x14ac:dyDescent="0.25">
      <c r="A23" s="17" t="s">
        <v>31</v>
      </c>
      <c r="B23" s="13" t="s">
        <v>71</v>
      </c>
      <c r="C23" s="32">
        <f>C24</f>
        <v>2491</v>
      </c>
      <c r="D23" s="32">
        <f t="shared" si="3"/>
        <v>-2491</v>
      </c>
      <c r="E23" s="32">
        <f t="shared" ref="D23:E23" si="8">E24</f>
        <v>0</v>
      </c>
    </row>
    <row r="24" spans="1:5" x14ac:dyDescent="0.25">
      <c r="A24" s="18" t="s">
        <v>74</v>
      </c>
      <c r="B24" s="13" t="s">
        <v>75</v>
      </c>
      <c r="C24" s="4">
        <v>2491</v>
      </c>
      <c r="D24" s="4">
        <f t="shared" si="3"/>
        <v>-2491</v>
      </c>
      <c r="E24" s="4">
        <v>0</v>
      </c>
    </row>
    <row r="25" spans="1:5" x14ac:dyDescent="0.25">
      <c r="A25" s="24" t="s">
        <v>6</v>
      </c>
      <c r="B25" s="25" t="s">
        <v>7</v>
      </c>
      <c r="C25" s="35">
        <f>C27</f>
        <v>0</v>
      </c>
      <c r="D25" s="35">
        <f t="shared" si="3"/>
        <v>0</v>
      </c>
      <c r="E25" s="35">
        <f t="shared" ref="D25:E25" si="9">E27</f>
        <v>0</v>
      </c>
    </row>
    <row r="26" spans="1:5" x14ac:dyDescent="0.25">
      <c r="A26" s="15" t="s">
        <v>47</v>
      </c>
      <c r="B26" s="13" t="s">
        <v>48</v>
      </c>
      <c r="C26" s="29"/>
      <c r="D26" s="29">
        <f t="shared" si="3"/>
        <v>0</v>
      </c>
      <c r="E26" s="29"/>
    </row>
    <row r="27" spans="1:5" x14ac:dyDescent="0.25">
      <c r="A27" s="16" t="s">
        <v>46</v>
      </c>
      <c r="B27" s="13" t="s">
        <v>0</v>
      </c>
      <c r="C27" s="34">
        <f>C28</f>
        <v>0</v>
      </c>
      <c r="D27" s="34">
        <f t="shared" si="3"/>
        <v>0</v>
      </c>
      <c r="E27" s="34">
        <f t="shared" ref="D27:E27" si="10">E28</f>
        <v>0</v>
      </c>
    </row>
    <row r="28" spans="1:5" x14ac:dyDescent="0.25">
      <c r="A28" s="17" t="s">
        <v>31</v>
      </c>
      <c r="B28" s="13" t="s">
        <v>71</v>
      </c>
      <c r="C28" s="32">
        <f>C29</f>
        <v>0</v>
      </c>
      <c r="D28" s="32">
        <f t="shared" si="3"/>
        <v>0</v>
      </c>
      <c r="E28" s="32">
        <f t="shared" ref="D28:E28" si="11">E29</f>
        <v>0</v>
      </c>
    </row>
    <row r="29" spans="1:5" x14ac:dyDescent="0.25">
      <c r="A29" s="18" t="s">
        <v>72</v>
      </c>
      <c r="B29" s="13" t="s">
        <v>73</v>
      </c>
      <c r="C29" s="30">
        <v>0</v>
      </c>
      <c r="D29" s="30">
        <f t="shared" si="3"/>
        <v>0</v>
      </c>
      <c r="E29" s="30">
        <v>0</v>
      </c>
    </row>
    <row r="30" spans="1:5" x14ac:dyDescent="0.25">
      <c r="A30" s="24" t="s">
        <v>8</v>
      </c>
      <c r="B30" s="25" t="s">
        <v>9</v>
      </c>
      <c r="C30" s="35">
        <f>C32</f>
        <v>16256</v>
      </c>
      <c r="D30" s="35">
        <f t="shared" si="3"/>
        <v>33744</v>
      </c>
      <c r="E30" s="35">
        <f t="shared" ref="D30:E30" si="12">E32</f>
        <v>50000</v>
      </c>
    </row>
    <row r="31" spans="1:5" x14ac:dyDescent="0.25">
      <c r="A31" s="15" t="s">
        <v>47</v>
      </c>
      <c r="B31" s="13" t="s">
        <v>48</v>
      </c>
      <c r="C31" s="29"/>
      <c r="D31" s="29">
        <f t="shared" si="3"/>
        <v>0</v>
      </c>
      <c r="E31" s="29"/>
    </row>
    <row r="32" spans="1:5" x14ac:dyDescent="0.25">
      <c r="A32" s="16" t="s">
        <v>46</v>
      </c>
      <c r="B32" s="13" t="s">
        <v>0</v>
      </c>
      <c r="C32" s="34">
        <f>C33</f>
        <v>16256</v>
      </c>
      <c r="D32" s="34">
        <f t="shared" si="3"/>
        <v>33744</v>
      </c>
      <c r="E32" s="34">
        <f t="shared" ref="D32:E32" si="13">E33</f>
        <v>50000</v>
      </c>
    </row>
    <row r="33" spans="1:5" x14ac:dyDescent="0.25">
      <c r="A33" s="17" t="s">
        <v>20</v>
      </c>
      <c r="B33" s="13" t="s">
        <v>65</v>
      </c>
      <c r="C33" s="32">
        <f>C34</f>
        <v>16256</v>
      </c>
      <c r="D33" s="32">
        <f t="shared" si="3"/>
        <v>33744</v>
      </c>
      <c r="E33" s="32">
        <f t="shared" ref="D33:E33" si="14">E34</f>
        <v>50000</v>
      </c>
    </row>
    <row r="34" spans="1:5" x14ac:dyDescent="0.25">
      <c r="A34" s="18" t="s">
        <v>66</v>
      </c>
      <c r="B34" s="13" t="s">
        <v>67</v>
      </c>
      <c r="C34" s="30">
        <v>16256</v>
      </c>
      <c r="D34" s="30">
        <f t="shared" si="3"/>
        <v>33744</v>
      </c>
      <c r="E34" s="30">
        <v>50000</v>
      </c>
    </row>
    <row r="35" spans="1:5" x14ac:dyDescent="0.25">
      <c r="A35" s="24" t="s">
        <v>10</v>
      </c>
      <c r="B35" s="25" t="s">
        <v>11</v>
      </c>
      <c r="C35" s="35">
        <f>C37</f>
        <v>1365988</v>
      </c>
      <c r="D35" s="35">
        <f t="shared" si="3"/>
        <v>-273901</v>
      </c>
      <c r="E35" s="35">
        <f t="shared" ref="D35:E35" si="15">E37</f>
        <v>1092087</v>
      </c>
    </row>
    <row r="36" spans="1:5" x14ac:dyDescent="0.25">
      <c r="A36" s="15" t="s">
        <v>47</v>
      </c>
      <c r="B36" s="13" t="s">
        <v>48</v>
      </c>
      <c r="C36" s="29"/>
      <c r="D36" s="29">
        <f t="shared" si="3"/>
        <v>0</v>
      </c>
      <c r="E36" s="29"/>
    </row>
    <row r="37" spans="1:5" x14ac:dyDescent="0.25">
      <c r="A37" s="16" t="s">
        <v>46</v>
      </c>
      <c r="B37" s="13" t="s">
        <v>0</v>
      </c>
      <c r="C37" s="34">
        <f>C38+C42+C48+C50+C52+C54+C56+C63+C61</f>
        <v>1365988</v>
      </c>
      <c r="D37" s="34">
        <f t="shared" si="3"/>
        <v>-273901</v>
      </c>
      <c r="E37" s="34">
        <f t="shared" ref="D37:E37" si="16">E38+E42+E48+E50+E52+E54+E56+E63+E61</f>
        <v>1092087</v>
      </c>
    </row>
    <row r="38" spans="1:5" x14ac:dyDescent="0.25">
      <c r="A38" s="17" t="s">
        <v>20</v>
      </c>
      <c r="B38" s="13" t="s">
        <v>65</v>
      </c>
      <c r="C38" s="32">
        <f>C39+C40+C41</f>
        <v>253506</v>
      </c>
      <c r="D38" s="32">
        <f t="shared" si="3"/>
        <v>-135955</v>
      </c>
      <c r="E38" s="32">
        <f t="shared" ref="D38:E38" si="17">E39+E40+E41</f>
        <v>117551</v>
      </c>
    </row>
    <row r="39" spans="1:5" x14ac:dyDescent="0.25">
      <c r="A39" s="18" t="s">
        <v>66</v>
      </c>
      <c r="B39" s="13" t="s">
        <v>67</v>
      </c>
      <c r="C39" s="30">
        <v>93102</v>
      </c>
      <c r="D39" s="30">
        <f t="shared" si="3"/>
        <v>-85102</v>
      </c>
      <c r="E39" s="30">
        <v>8000</v>
      </c>
    </row>
    <row r="40" spans="1:5" x14ac:dyDescent="0.25">
      <c r="A40" s="18" t="s">
        <v>68</v>
      </c>
      <c r="B40" s="13" t="s">
        <v>59</v>
      </c>
      <c r="C40" s="30">
        <v>150853</v>
      </c>
      <c r="D40" s="30">
        <f t="shared" si="3"/>
        <v>-50853</v>
      </c>
      <c r="E40" s="30">
        <v>100000</v>
      </c>
    </row>
    <row r="41" spans="1:5" x14ac:dyDescent="0.25">
      <c r="A41" s="18" t="s">
        <v>69</v>
      </c>
      <c r="B41" s="13" t="s">
        <v>70</v>
      </c>
      <c r="C41" s="30">
        <v>9551</v>
      </c>
      <c r="D41" s="30">
        <f t="shared" si="3"/>
        <v>0</v>
      </c>
      <c r="E41" s="30">
        <v>9551</v>
      </c>
    </row>
    <row r="42" spans="1:5" x14ac:dyDescent="0.25">
      <c r="A42" s="17" t="s">
        <v>31</v>
      </c>
      <c r="B42" s="13" t="s">
        <v>71</v>
      </c>
      <c r="C42" s="32">
        <f>C43+C44+C45+C46+C47</f>
        <v>791027</v>
      </c>
      <c r="D42" s="32">
        <f t="shared" si="3"/>
        <v>-27712</v>
      </c>
      <c r="E42" s="32">
        <f t="shared" ref="D42:E42" si="18">E43+E44+E45+E46+E47</f>
        <v>763315</v>
      </c>
    </row>
    <row r="43" spans="1:5" x14ac:dyDescent="0.25">
      <c r="A43" s="18" t="s">
        <v>72</v>
      </c>
      <c r="B43" s="13" t="s">
        <v>73</v>
      </c>
      <c r="C43" s="30">
        <v>33821</v>
      </c>
      <c r="D43" s="30">
        <f t="shared" si="3"/>
        <v>16179</v>
      </c>
      <c r="E43" s="30">
        <v>50000</v>
      </c>
    </row>
    <row r="44" spans="1:5" x14ac:dyDescent="0.25">
      <c r="A44" s="18" t="s">
        <v>85</v>
      </c>
      <c r="B44" s="13" t="s">
        <v>86</v>
      </c>
      <c r="C44" s="30">
        <v>325078</v>
      </c>
      <c r="D44" s="30">
        <f t="shared" si="3"/>
        <v>-197542</v>
      </c>
      <c r="E44" s="30">
        <v>127536</v>
      </c>
    </row>
    <row r="45" spans="1:5" x14ac:dyDescent="0.25">
      <c r="A45" s="18" t="s">
        <v>74</v>
      </c>
      <c r="B45" s="13" t="s">
        <v>75</v>
      </c>
      <c r="C45" s="30">
        <v>351083</v>
      </c>
      <c r="D45" s="30">
        <f t="shared" si="3"/>
        <v>58917</v>
      </c>
      <c r="E45" s="30">
        <v>410000</v>
      </c>
    </row>
    <row r="46" spans="1:5" x14ac:dyDescent="0.25">
      <c r="A46" s="18" t="s">
        <v>87</v>
      </c>
      <c r="B46" s="13" t="s">
        <v>61</v>
      </c>
      <c r="C46" s="30">
        <v>2507</v>
      </c>
      <c r="D46" s="30">
        <f t="shared" si="3"/>
        <v>3393</v>
      </c>
      <c r="E46" s="30">
        <v>5900</v>
      </c>
    </row>
    <row r="47" spans="1:5" x14ac:dyDescent="0.25">
      <c r="A47" s="18" t="s">
        <v>76</v>
      </c>
      <c r="B47" s="13" t="s">
        <v>62</v>
      </c>
      <c r="C47" s="30">
        <v>78538</v>
      </c>
      <c r="D47" s="30">
        <f t="shared" si="3"/>
        <v>91341</v>
      </c>
      <c r="E47" s="30">
        <v>169879</v>
      </c>
    </row>
    <row r="48" spans="1:5" x14ac:dyDescent="0.25">
      <c r="A48" s="17" t="s">
        <v>32</v>
      </c>
      <c r="B48" s="13" t="s">
        <v>88</v>
      </c>
      <c r="C48" s="32">
        <f>C49</f>
        <v>10181</v>
      </c>
      <c r="D48" s="32">
        <f t="shared" si="3"/>
        <v>24949</v>
      </c>
      <c r="E48" s="32">
        <f t="shared" ref="D48:E48" si="19">E49</f>
        <v>35130</v>
      </c>
    </row>
    <row r="49" spans="1:5" x14ac:dyDescent="0.25">
      <c r="A49" s="18" t="s">
        <v>89</v>
      </c>
      <c r="B49" s="13" t="s">
        <v>90</v>
      </c>
      <c r="C49" s="30">
        <v>10181</v>
      </c>
      <c r="D49" s="30">
        <f t="shared" si="3"/>
        <v>24949</v>
      </c>
      <c r="E49" s="30">
        <v>35130</v>
      </c>
    </row>
    <row r="50" spans="1:5" x14ac:dyDescent="0.25">
      <c r="A50" s="17" t="s">
        <v>33</v>
      </c>
      <c r="B50" s="13" t="s">
        <v>82</v>
      </c>
      <c r="C50" s="32">
        <f>C51</f>
        <v>108937</v>
      </c>
      <c r="D50" s="32">
        <f t="shared" si="3"/>
        <v>3654</v>
      </c>
      <c r="E50" s="32">
        <f t="shared" ref="D50:E50" si="20">E51</f>
        <v>112591</v>
      </c>
    </row>
    <row r="51" spans="1:5" x14ac:dyDescent="0.25">
      <c r="A51" s="18" t="s">
        <v>83</v>
      </c>
      <c r="B51" s="13" t="s">
        <v>84</v>
      </c>
      <c r="C51" s="30">
        <v>108937</v>
      </c>
      <c r="D51" s="30">
        <f t="shared" si="3"/>
        <v>3654</v>
      </c>
      <c r="E51" s="30">
        <v>112591</v>
      </c>
    </row>
    <row r="52" spans="1:5" x14ac:dyDescent="0.25">
      <c r="A52" s="17" t="s">
        <v>36</v>
      </c>
      <c r="B52" s="13" t="s">
        <v>77</v>
      </c>
      <c r="C52" s="32">
        <f>C53</f>
        <v>0</v>
      </c>
      <c r="D52" s="32">
        <f t="shared" si="3"/>
        <v>0</v>
      </c>
      <c r="E52" s="32">
        <f t="shared" ref="D52:E52" si="21">E53</f>
        <v>0</v>
      </c>
    </row>
    <row r="53" spans="1:5" x14ac:dyDescent="0.25">
      <c r="A53" s="18" t="s">
        <v>78</v>
      </c>
      <c r="B53" s="13" t="s">
        <v>79</v>
      </c>
      <c r="C53" s="30">
        <v>0</v>
      </c>
      <c r="D53" s="30">
        <f t="shared" si="3"/>
        <v>0</v>
      </c>
      <c r="E53" s="30">
        <v>0</v>
      </c>
    </row>
    <row r="54" spans="1:5" x14ac:dyDescent="0.25">
      <c r="A54" s="17" t="s">
        <v>34</v>
      </c>
      <c r="B54" s="13" t="s">
        <v>91</v>
      </c>
      <c r="C54" s="32">
        <f>C55</f>
        <v>5479</v>
      </c>
      <c r="D54" s="32">
        <f t="shared" si="3"/>
        <v>-4979</v>
      </c>
      <c r="E54" s="32">
        <f t="shared" ref="D54:E54" si="22">E55</f>
        <v>500</v>
      </c>
    </row>
    <row r="55" spans="1:5" x14ac:dyDescent="0.25">
      <c r="A55" s="18" t="s">
        <v>92</v>
      </c>
      <c r="B55" s="13" t="s">
        <v>93</v>
      </c>
      <c r="C55" s="30">
        <v>5479</v>
      </c>
      <c r="D55" s="30">
        <f t="shared" si="3"/>
        <v>-4979</v>
      </c>
      <c r="E55" s="30">
        <v>500</v>
      </c>
    </row>
    <row r="56" spans="1:5" x14ac:dyDescent="0.25">
      <c r="A56" s="17" t="s">
        <v>35</v>
      </c>
      <c r="B56" s="13" t="s">
        <v>94</v>
      </c>
      <c r="C56" s="32">
        <f>C57+C58+C59+C60</f>
        <v>191269</v>
      </c>
      <c r="D56" s="32">
        <f t="shared" si="3"/>
        <v>-133369</v>
      </c>
      <c r="E56" s="32">
        <f t="shared" ref="D56:E56" si="23">E57+E58+E59+E60</f>
        <v>57900</v>
      </c>
    </row>
    <row r="57" spans="1:5" x14ac:dyDescent="0.25">
      <c r="A57" s="18" t="s">
        <v>95</v>
      </c>
      <c r="B57" s="13" t="s">
        <v>96</v>
      </c>
      <c r="C57" s="30">
        <v>82558</v>
      </c>
      <c r="D57" s="30">
        <f t="shared" si="3"/>
        <v>-72558</v>
      </c>
      <c r="E57" s="30">
        <v>10000</v>
      </c>
    </row>
    <row r="58" spans="1:5" x14ac:dyDescent="0.25">
      <c r="A58" s="18" t="s">
        <v>97</v>
      </c>
      <c r="B58" s="13" t="s">
        <v>98</v>
      </c>
      <c r="C58" s="30">
        <v>105743</v>
      </c>
      <c r="D58" s="30">
        <f t="shared" si="3"/>
        <v>-58443</v>
      </c>
      <c r="E58" s="30">
        <v>47300</v>
      </c>
    </row>
    <row r="59" spans="1:5" x14ac:dyDescent="0.25">
      <c r="A59" s="18" t="s">
        <v>99</v>
      </c>
      <c r="B59" s="13" t="s">
        <v>100</v>
      </c>
      <c r="C59" s="30">
        <v>1317</v>
      </c>
      <c r="D59" s="30">
        <f t="shared" si="3"/>
        <v>-1217</v>
      </c>
      <c r="E59" s="30">
        <v>100</v>
      </c>
    </row>
    <row r="60" spans="1:5" x14ac:dyDescent="0.25">
      <c r="A60" s="18" t="s">
        <v>101</v>
      </c>
      <c r="B60" s="13" t="s">
        <v>102</v>
      </c>
      <c r="C60" s="30">
        <v>1651</v>
      </c>
      <c r="D60" s="30">
        <f t="shared" si="3"/>
        <v>-1151</v>
      </c>
      <c r="E60" s="30">
        <v>500</v>
      </c>
    </row>
    <row r="61" spans="1:5" x14ac:dyDescent="0.25">
      <c r="A61" s="18">
        <v>43</v>
      </c>
      <c r="B61" s="13" t="s">
        <v>129</v>
      </c>
      <c r="C61" s="33">
        <f>C62</f>
        <v>110</v>
      </c>
      <c r="D61" s="33">
        <f t="shared" si="3"/>
        <v>-10</v>
      </c>
      <c r="E61" s="33">
        <f t="shared" ref="D61:E61" si="24">E62</f>
        <v>100</v>
      </c>
    </row>
    <row r="62" spans="1:5" x14ac:dyDescent="0.25">
      <c r="A62" s="18">
        <v>431</v>
      </c>
      <c r="B62" s="13" t="s">
        <v>130</v>
      </c>
      <c r="C62" s="30">
        <v>110</v>
      </c>
      <c r="D62" s="30">
        <f t="shared" si="3"/>
        <v>-10</v>
      </c>
      <c r="E62" s="30">
        <v>100</v>
      </c>
    </row>
    <row r="63" spans="1:5" x14ac:dyDescent="0.25">
      <c r="A63" s="17" t="s">
        <v>37</v>
      </c>
      <c r="B63" s="13" t="s">
        <v>80</v>
      </c>
      <c r="C63" s="32">
        <f>C64</f>
        <v>5479</v>
      </c>
      <c r="D63" s="32">
        <f t="shared" si="3"/>
        <v>-479</v>
      </c>
      <c r="E63" s="32">
        <f t="shared" ref="D63:E63" si="25">E64</f>
        <v>5000</v>
      </c>
    </row>
    <row r="64" spans="1:5" x14ac:dyDescent="0.25">
      <c r="A64" s="18" t="s">
        <v>81</v>
      </c>
      <c r="B64" s="13" t="s">
        <v>60</v>
      </c>
      <c r="C64" s="30">
        <v>5479</v>
      </c>
      <c r="D64" s="30">
        <f t="shared" si="3"/>
        <v>-479</v>
      </c>
      <c r="E64" s="30">
        <v>5000</v>
      </c>
    </row>
    <row r="65" spans="1:5" x14ac:dyDescent="0.25">
      <c r="A65" s="24" t="s">
        <v>12</v>
      </c>
      <c r="B65" s="25" t="s">
        <v>13</v>
      </c>
      <c r="C65" s="35">
        <f>C67+C78+C91+C113</f>
        <v>1073638</v>
      </c>
      <c r="D65" s="35">
        <f t="shared" si="3"/>
        <v>463118</v>
      </c>
      <c r="E65" s="35">
        <f t="shared" ref="D65:E65" si="26">E67+E78+E91+E113</f>
        <v>1536756</v>
      </c>
    </row>
    <row r="66" spans="1:5" x14ac:dyDescent="0.25">
      <c r="A66" s="15" t="s">
        <v>47</v>
      </c>
      <c r="B66" s="13" t="s">
        <v>48</v>
      </c>
      <c r="C66" s="29"/>
      <c r="D66" s="29">
        <f t="shared" si="3"/>
        <v>0</v>
      </c>
      <c r="E66" s="29"/>
    </row>
    <row r="67" spans="1:5" x14ac:dyDescent="0.25">
      <c r="A67" s="16" t="s">
        <v>14</v>
      </c>
      <c r="B67" s="13" t="s">
        <v>15</v>
      </c>
      <c r="C67" s="34">
        <f>C68+C71+C76</f>
        <v>0</v>
      </c>
      <c r="D67" s="34">
        <f t="shared" si="3"/>
        <v>0</v>
      </c>
      <c r="E67" s="34">
        <f t="shared" ref="D67:E67" si="27">E68+E71+E76</f>
        <v>0</v>
      </c>
    </row>
    <row r="68" spans="1:5" x14ac:dyDescent="0.25">
      <c r="A68" s="17" t="s">
        <v>20</v>
      </c>
      <c r="B68" s="13" t="s">
        <v>65</v>
      </c>
      <c r="C68" s="32">
        <f>C69+C70</f>
        <v>0</v>
      </c>
      <c r="D68" s="32">
        <f t="shared" si="3"/>
        <v>0</v>
      </c>
      <c r="E68" s="32">
        <f t="shared" ref="D68:E68" si="28">E69+E70</f>
        <v>0</v>
      </c>
    </row>
    <row r="69" spans="1:5" x14ac:dyDescent="0.25">
      <c r="A69" s="18" t="s">
        <v>66</v>
      </c>
      <c r="B69" s="13" t="s">
        <v>67</v>
      </c>
      <c r="C69" s="30">
        <v>0</v>
      </c>
      <c r="D69" s="30">
        <f t="shared" si="3"/>
        <v>0</v>
      </c>
      <c r="E69" s="30">
        <v>0</v>
      </c>
    </row>
    <row r="70" spans="1:5" x14ac:dyDescent="0.25">
      <c r="A70" s="18" t="s">
        <v>69</v>
      </c>
      <c r="B70" s="13" t="s">
        <v>70</v>
      </c>
      <c r="C70" s="30">
        <v>0</v>
      </c>
      <c r="D70" s="30">
        <f t="shared" si="3"/>
        <v>0</v>
      </c>
      <c r="E70" s="30">
        <v>0</v>
      </c>
    </row>
    <row r="71" spans="1:5" x14ac:dyDescent="0.25">
      <c r="A71" s="17" t="s">
        <v>31</v>
      </c>
      <c r="B71" s="13" t="s">
        <v>71</v>
      </c>
      <c r="C71" s="32">
        <f>C72+C73+C74+C75</f>
        <v>0</v>
      </c>
      <c r="D71" s="32">
        <f t="shared" si="3"/>
        <v>0</v>
      </c>
      <c r="E71" s="32">
        <f t="shared" ref="D71:E71" si="29">E72+E73+E74+E75</f>
        <v>0</v>
      </c>
    </row>
    <row r="72" spans="1:5" x14ac:dyDescent="0.25">
      <c r="A72" s="18" t="s">
        <v>72</v>
      </c>
      <c r="B72" s="13" t="s">
        <v>73</v>
      </c>
      <c r="C72" s="30">
        <v>0</v>
      </c>
      <c r="D72" s="30">
        <f t="shared" si="3"/>
        <v>0</v>
      </c>
      <c r="E72" s="30">
        <v>0</v>
      </c>
    </row>
    <row r="73" spans="1:5" x14ac:dyDescent="0.25">
      <c r="A73" s="18" t="s">
        <v>74</v>
      </c>
      <c r="B73" s="13" t="s">
        <v>75</v>
      </c>
      <c r="C73" s="30">
        <v>0</v>
      </c>
      <c r="D73" s="30">
        <f t="shared" si="3"/>
        <v>0</v>
      </c>
      <c r="E73" s="30">
        <v>0</v>
      </c>
    </row>
    <row r="74" spans="1:5" x14ac:dyDescent="0.25">
      <c r="A74" s="18" t="s">
        <v>87</v>
      </c>
      <c r="B74" s="13" t="s">
        <v>61</v>
      </c>
      <c r="C74" s="30">
        <v>0</v>
      </c>
      <c r="D74" s="30">
        <f t="shared" ref="D74:D137" si="30">E74-C74</f>
        <v>0</v>
      </c>
      <c r="E74" s="30">
        <v>0</v>
      </c>
    </row>
    <row r="75" spans="1:5" x14ac:dyDescent="0.25">
      <c r="A75" s="18" t="s">
        <v>76</v>
      </c>
      <c r="B75" s="13" t="s">
        <v>62</v>
      </c>
      <c r="C75" s="30">
        <v>0</v>
      </c>
      <c r="D75" s="30">
        <f t="shared" si="30"/>
        <v>0</v>
      </c>
      <c r="E75" s="30">
        <v>0</v>
      </c>
    </row>
    <row r="76" spans="1:5" x14ac:dyDescent="0.25">
      <c r="A76" s="17" t="s">
        <v>32</v>
      </c>
      <c r="B76" s="13" t="s">
        <v>88</v>
      </c>
      <c r="C76" s="32">
        <f>C77</f>
        <v>0</v>
      </c>
      <c r="D76" s="32">
        <f t="shared" si="30"/>
        <v>0</v>
      </c>
      <c r="E76" s="32">
        <f t="shared" ref="D76:E76" si="31">E77</f>
        <v>0</v>
      </c>
    </row>
    <row r="77" spans="1:5" x14ac:dyDescent="0.25">
      <c r="A77" s="18" t="s">
        <v>89</v>
      </c>
      <c r="B77" s="13" t="s">
        <v>90</v>
      </c>
      <c r="C77" s="30">
        <v>0</v>
      </c>
      <c r="D77" s="30">
        <f t="shared" si="30"/>
        <v>0</v>
      </c>
      <c r="E77" s="30">
        <v>0</v>
      </c>
    </row>
    <row r="78" spans="1:5" x14ac:dyDescent="0.25">
      <c r="A78" s="16" t="s">
        <v>16</v>
      </c>
      <c r="B78" s="13" t="s">
        <v>17</v>
      </c>
      <c r="C78" s="34">
        <f>C79+C83+C89</f>
        <v>0</v>
      </c>
      <c r="D78" s="34">
        <f t="shared" si="30"/>
        <v>0</v>
      </c>
      <c r="E78" s="34">
        <f t="shared" ref="D78:E78" si="32">E79+E83+E89</f>
        <v>0</v>
      </c>
    </row>
    <row r="79" spans="1:5" x14ac:dyDescent="0.25">
      <c r="A79" s="17" t="s">
        <v>20</v>
      </c>
      <c r="B79" s="13" t="s">
        <v>65</v>
      </c>
      <c r="C79" s="32">
        <f>C80+C81+C82</f>
        <v>0</v>
      </c>
      <c r="D79" s="32">
        <f t="shared" si="30"/>
        <v>0</v>
      </c>
      <c r="E79" s="32">
        <f t="shared" ref="D79:E79" si="33">E80+E81+E82</f>
        <v>0</v>
      </c>
    </row>
    <row r="80" spans="1:5" x14ac:dyDescent="0.25">
      <c r="A80" s="18" t="s">
        <v>66</v>
      </c>
      <c r="B80" s="13" t="s">
        <v>67</v>
      </c>
      <c r="C80" s="30">
        <v>0</v>
      </c>
      <c r="D80" s="30">
        <f t="shared" si="30"/>
        <v>0</v>
      </c>
      <c r="E80" s="30">
        <v>0</v>
      </c>
    </row>
    <row r="81" spans="1:5" x14ac:dyDescent="0.25">
      <c r="A81" s="18" t="s">
        <v>68</v>
      </c>
      <c r="B81" s="13" t="s">
        <v>59</v>
      </c>
      <c r="C81" s="30">
        <v>0</v>
      </c>
      <c r="D81" s="30">
        <f t="shared" si="30"/>
        <v>0</v>
      </c>
      <c r="E81" s="30">
        <v>0</v>
      </c>
    </row>
    <row r="82" spans="1:5" x14ac:dyDescent="0.25">
      <c r="A82" s="18" t="s">
        <v>69</v>
      </c>
      <c r="B82" s="13" t="s">
        <v>70</v>
      </c>
      <c r="C82" s="30">
        <v>0</v>
      </c>
      <c r="D82" s="30">
        <f t="shared" si="30"/>
        <v>0</v>
      </c>
      <c r="E82" s="30">
        <v>0</v>
      </c>
    </row>
    <row r="83" spans="1:5" x14ac:dyDescent="0.25">
      <c r="A83" s="17" t="s">
        <v>31</v>
      </c>
      <c r="B83" s="13" t="s">
        <v>71</v>
      </c>
      <c r="C83" s="32">
        <f>C84+C85+C86+C87+C88</f>
        <v>0</v>
      </c>
      <c r="D83" s="32">
        <f t="shared" si="30"/>
        <v>0</v>
      </c>
      <c r="E83" s="32">
        <f t="shared" ref="D83:E83" si="34">E84+E85+E86+E87+E88</f>
        <v>0</v>
      </c>
    </row>
    <row r="84" spans="1:5" x14ac:dyDescent="0.25">
      <c r="A84" s="18" t="s">
        <v>72</v>
      </c>
      <c r="B84" s="13" t="s">
        <v>73</v>
      </c>
      <c r="C84" s="30">
        <v>0</v>
      </c>
      <c r="D84" s="30">
        <f t="shared" si="30"/>
        <v>0</v>
      </c>
      <c r="E84" s="30">
        <v>0</v>
      </c>
    </row>
    <row r="85" spans="1:5" x14ac:dyDescent="0.25">
      <c r="A85" s="18" t="s">
        <v>85</v>
      </c>
      <c r="B85" s="13" t="s">
        <v>86</v>
      </c>
      <c r="C85" s="30">
        <v>0</v>
      </c>
      <c r="D85" s="30">
        <f t="shared" si="30"/>
        <v>0</v>
      </c>
      <c r="E85" s="30">
        <v>0</v>
      </c>
    </row>
    <row r="86" spans="1:5" x14ac:dyDescent="0.25">
      <c r="A86" s="18" t="s">
        <v>74</v>
      </c>
      <c r="B86" s="13" t="s">
        <v>75</v>
      </c>
      <c r="C86" s="30">
        <v>0</v>
      </c>
      <c r="D86" s="30">
        <f t="shared" si="30"/>
        <v>0</v>
      </c>
      <c r="E86" s="30">
        <v>0</v>
      </c>
    </row>
    <row r="87" spans="1:5" x14ac:dyDescent="0.25">
      <c r="A87" s="18" t="s">
        <v>87</v>
      </c>
      <c r="B87" s="13" t="s">
        <v>61</v>
      </c>
      <c r="C87" s="30">
        <v>0</v>
      </c>
      <c r="D87" s="30">
        <f t="shared" si="30"/>
        <v>0</v>
      </c>
      <c r="E87" s="30">
        <v>0</v>
      </c>
    </row>
    <row r="88" spans="1:5" x14ac:dyDescent="0.25">
      <c r="A88" s="18" t="s">
        <v>76</v>
      </c>
      <c r="B88" s="13" t="s">
        <v>62</v>
      </c>
      <c r="C88" s="30">
        <v>0</v>
      </c>
      <c r="D88" s="30">
        <f t="shared" si="30"/>
        <v>0</v>
      </c>
      <c r="E88" s="30">
        <v>0</v>
      </c>
    </row>
    <row r="89" spans="1:5" x14ac:dyDescent="0.25">
      <c r="A89" s="17" t="s">
        <v>35</v>
      </c>
      <c r="B89" s="13" t="s">
        <v>94</v>
      </c>
      <c r="C89" s="32">
        <f>C90</f>
        <v>0</v>
      </c>
      <c r="D89" s="32">
        <f t="shared" si="30"/>
        <v>0</v>
      </c>
      <c r="E89" s="32">
        <f t="shared" ref="D89:E89" si="35">E90</f>
        <v>0</v>
      </c>
    </row>
    <row r="90" spans="1:5" x14ac:dyDescent="0.25">
      <c r="A90" s="18" t="s">
        <v>97</v>
      </c>
      <c r="B90" s="13" t="s">
        <v>98</v>
      </c>
      <c r="C90" s="30">
        <v>0</v>
      </c>
      <c r="D90" s="30">
        <f t="shared" si="30"/>
        <v>0</v>
      </c>
      <c r="E90" s="30">
        <v>0</v>
      </c>
    </row>
    <row r="91" spans="1:5" x14ac:dyDescent="0.25">
      <c r="A91" s="16" t="s">
        <v>50</v>
      </c>
      <c r="B91" s="13" t="s">
        <v>18</v>
      </c>
      <c r="C91" s="34">
        <f>C92+C96+C102+C104+C107+C109+C111</f>
        <v>1073638</v>
      </c>
      <c r="D91" s="34">
        <f t="shared" si="30"/>
        <v>463118</v>
      </c>
      <c r="E91" s="34">
        <f t="shared" ref="D91:E91" si="36">E92+E96+E102+E104+E107+E109+E111</f>
        <v>1536756</v>
      </c>
    </row>
    <row r="92" spans="1:5" x14ac:dyDescent="0.25">
      <c r="A92" s="17" t="s">
        <v>20</v>
      </c>
      <c r="B92" s="13" t="s">
        <v>65</v>
      </c>
      <c r="C92" s="32">
        <f>C93+C94+C95</f>
        <v>27027</v>
      </c>
      <c r="D92" s="32">
        <f t="shared" si="30"/>
        <v>1100</v>
      </c>
      <c r="E92" s="32">
        <f t="shared" ref="D92:E92" si="37">E93+E94+E95</f>
        <v>28127</v>
      </c>
    </row>
    <row r="93" spans="1:5" x14ac:dyDescent="0.25">
      <c r="A93" s="18" t="s">
        <v>66</v>
      </c>
      <c r="B93" s="13" t="s">
        <v>67</v>
      </c>
      <c r="C93" s="30">
        <v>22568</v>
      </c>
      <c r="D93" s="30">
        <f t="shared" si="30"/>
        <v>0</v>
      </c>
      <c r="E93" s="30">
        <v>22568</v>
      </c>
    </row>
    <row r="94" spans="1:5" x14ac:dyDescent="0.25">
      <c r="A94" s="18" t="s">
        <v>68</v>
      </c>
      <c r="B94" s="13" t="s">
        <v>59</v>
      </c>
      <c r="C94" s="30">
        <v>0</v>
      </c>
      <c r="D94" s="30">
        <f t="shared" si="30"/>
        <v>1100</v>
      </c>
      <c r="E94" s="30">
        <v>1100</v>
      </c>
    </row>
    <row r="95" spans="1:5" x14ac:dyDescent="0.25">
      <c r="A95" s="18" t="s">
        <v>69</v>
      </c>
      <c r="B95" s="13" t="s">
        <v>70</v>
      </c>
      <c r="C95" s="30">
        <v>4459</v>
      </c>
      <c r="D95" s="30">
        <f t="shared" si="30"/>
        <v>0</v>
      </c>
      <c r="E95" s="30">
        <v>4459</v>
      </c>
    </row>
    <row r="96" spans="1:5" x14ac:dyDescent="0.25">
      <c r="A96" s="17" t="s">
        <v>31</v>
      </c>
      <c r="B96" s="13" t="s">
        <v>71</v>
      </c>
      <c r="C96" s="32">
        <f>C97+C98+C99+C100+C101</f>
        <v>264439</v>
      </c>
      <c r="D96" s="32">
        <f t="shared" si="30"/>
        <v>42822</v>
      </c>
      <c r="E96" s="32">
        <f t="shared" ref="D96:E96" si="38">E97+E98+E99+E100+E101</f>
        <v>307261</v>
      </c>
    </row>
    <row r="97" spans="1:5" x14ac:dyDescent="0.25">
      <c r="A97" s="18" t="s">
        <v>72</v>
      </c>
      <c r="B97" s="13" t="s">
        <v>73</v>
      </c>
      <c r="C97" s="30">
        <v>97361</v>
      </c>
      <c r="D97" s="30">
        <f t="shared" si="30"/>
        <v>0</v>
      </c>
      <c r="E97" s="30">
        <v>97361</v>
      </c>
    </row>
    <row r="98" spans="1:5" x14ac:dyDescent="0.25">
      <c r="A98" s="18" t="s">
        <v>85</v>
      </c>
      <c r="B98" s="13" t="s">
        <v>86</v>
      </c>
      <c r="C98" s="30">
        <v>10000</v>
      </c>
      <c r="D98" s="30">
        <f t="shared" si="30"/>
        <v>0</v>
      </c>
      <c r="E98" s="30">
        <v>10000</v>
      </c>
    </row>
    <row r="99" spans="1:5" x14ac:dyDescent="0.25">
      <c r="A99" s="18" t="s">
        <v>74</v>
      </c>
      <c r="B99" s="13" t="s">
        <v>75</v>
      </c>
      <c r="C99" s="30">
        <v>77925</v>
      </c>
      <c r="D99" s="30">
        <f t="shared" si="30"/>
        <v>-925</v>
      </c>
      <c r="E99" s="30">
        <v>77000</v>
      </c>
    </row>
    <row r="100" spans="1:5" x14ac:dyDescent="0.25">
      <c r="A100" s="18" t="s">
        <v>87</v>
      </c>
      <c r="B100" s="13" t="s">
        <v>61</v>
      </c>
      <c r="C100" s="30">
        <v>5000</v>
      </c>
      <c r="D100" s="30">
        <f t="shared" si="30"/>
        <v>0</v>
      </c>
      <c r="E100" s="30">
        <v>5000</v>
      </c>
    </row>
    <row r="101" spans="1:5" x14ac:dyDescent="0.25">
      <c r="A101" s="18" t="s">
        <v>76</v>
      </c>
      <c r="B101" s="13" t="s">
        <v>62</v>
      </c>
      <c r="C101" s="30">
        <v>74153</v>
      </c>
      <c r="D101" s="30">
        <f t="shared" si="30"/>
        <v>43747</v>
      </c>
      <c r="E101" s="30">
        <v>117900</v>
      </c>
    </row>
    <row r="102" spans="1:5" x14ac:dyDescent="0.25">
      <c r="A102" s="17" t="s">
        <v>32</v>
      </c>
      <c r="B102" s="13" t="s">
        <v>88</v>
      </c>
      <c r="C102" s="32">
        <f>C103</f>
        <v>0</v>
      </c>
      <c r="D102" s="32">
        <f t="shared" si="30"/>
        <v>0</v>
      </c>
      <c r="E102" s="32">
        <f t="shared" ref="D102:E102" si="39">E103</f>
        <v>0</v>
      </c>
    </row>
    <row r="103" spans="1:5" x14ac:dyDescent="0.25">
      <c r="A103" s="18" t="s">
        <v>89</v>
      </c>
      <c r="B103" s="13" t="s">
        <v>90</v>
      </c>
      <c r="C103" s="30">
        <v>0</v>
      </c>
      <c r="D103" s="30">
        <f t="shared" si="30"/>
        <v>0</v>
      </c>
      <c r="E103" s="30">
        <v>0</v>
      </c>
    </row>
    <row r="104" spans="1:5" x14ac:dyDescent="0.25">
      <c r="A104" s="17" t="s">
        <v>38</v>
      </c>
      <c r="B104" s="13" t="s">
        <v>103</v>
      </c>
      <c r="C104" s="32">
        <f>C105+C106</f>
        <v>0</v>
      </c>
      <c r="D104" s="32">
        <f t="shared" si="30"/>
        <v>644368</v>
      </c>
      <c r="E104" s="32">
        <f t="shared" ref="D104:E104" si="40">E105+E106</f>
        <v>644368</v>
      </c>
    </row>
    <row r="105" spans="1:5" x14ac:dyDescent="0.25">
      <c r="A105" s="18" t="s">
        <v>104</v>
      </c>
      <c r="B105" s="13" t="s">
        <v>105</v>
      </c>
      <c r="C105" s="30">
        <v>0</v>
      </c>
      <c r="D105" s="30">
        <f t="shared" si="30"/>
        <v>0</v>
      </c>
      <c r="E105" s="30">
        <v>0</v>
      </c>
    </row>
    <row r="106" spans="1:5" x14ac:dyDescent="0.25">
      <c r="A106" s="18" t="s">
        <v>106</v>
      </c>
      <c r="B106" s="13" t="s">
        <v>107</v>
      </c>
      <c r="C106" s="30">
        <v>0</v>
      </c>
      <c r="D106" s="30">
        <f t="shared" si="30"/>
        <v>644368</v>
      </c>
      <c r="E106" s="30">
        <v>644368</v>
      </c>
    </row>
    <row r="107" spans="1:5" x14ac:dyDescent="0.25">
      <c r="A107" s="17" t="s">
        <v>33</v>
      </c>
      <c r="B107" s="13" t="s">
        <v>82</v>
      </c>
      <c r="C107" s="32">
        <f>C108</f>
        <v>782172</v>
      </c>
      <c r="D107" s="32">
        <f t="shared" si="30"/>
        <v>-232172</v>
      </c>
      <c r="E107" s="32">
        <f t="shared" ref="D107:E107" si="41">E108</f>
        <v>550000</v>
      </c>
    </row>
    <row r="108" spans="1:5" x14ac:dyDescent="0.25">
      <c r="A108" s="18" t="s">
        <v>83</v>
      </c>
      <c r="B108" s="13" t="s">
        <v>84</v>
      </c>
      <c r="C108" s="30">
        <v>782172</v>
      </c>
      <c r="D108" s="30">
        <f t="shared" si="30"/>
        <v>-232172</v>
      </c>
      <c r="E108" s="30">
        <v>550000</v>
      </c>
    </row>
    <row r="109" spans="1:5" x14ac:dyDescent="0.25">
      <c r="A109" s="17" t="s">
        <v>36</v>
      </c>
      <c r="B109" s="13" t="s">
        <v>77</v>
      </c>
      <c r="C109" s="32">
        <f>C110</f>
        <v>0</v>
      </c>
      <c r="D109" s="32">
        <f t="shared" si="30"/>
        <v>0</v>
      </c>
      <c r="E109" s="32">
        <f t="shared" ref="D109:E109" si="42">E110</f>
        <v>0</v>
      </c>
    </row>
    <row r="110" spans="1:5" x14ac:dyDescent="0.25">
      <c r="A110" s="18" t="s">
        <v>78</v>
      </c>
      <c r="B110" s="13" t="s">
        <v>79</v>
      </c>
      <c r="C110" s="30">
        <v>0</v>
      </c>
      <c r="D110" s="30">
        <f t="shared" si="30"/>
        <v>0</v>
      </c>
      <c r="E110" s="30">
        <v>0</v>
      </c>
    </row>
    <row r="111" spans="1:5" x14ac:dyDescent="0.25">
      <c r="A111" s="17" t="s">
        <v>35</v>
      </c>
      <c r="B111" s="13" t="s">
        <v>94</v>
      </c>
      <c r="C111" s="32">
        <f>C112</f>
        <v>0</v>
      </c>
      <c r="D111" s="32">
        <f t="shared" si="30"/>
        <v>7000</v>
      </c>
      <c r="E111" s="32">
        <f t="shared" ref="D111:E111" si="43">E112</f>
        <v>7000</v>
      </c>
    </row>
    <row r="112" spans="1:5" x14ac:dyDescent="0.25">
      <c r="A112" s="18" t="s">
        <v>97</v>
      </c>
      <c r="B112" s="13" t="s">
        <v>98</v>
      </c>
      <c r="C112" s="30">
        <v>0</v>
      </c>
      <c r="D112" s="30">
        <f t="shared" si="30"/>
        <v>7000</v>
      </c>
      <c r="E112" s="30">
        <v>7000</v>
      </c>
    </row>
    <row r="113" spans="1:5" x14ac:dyDescent="0.25">
      <c r="A113" s="16" t="s">
        <v>57</v>
      </c>
      <c r="B113" s="13" t="s">
        <v>19</v>
      </c>
      <c r="C113" s="34">
        <f>C114+C117+C121</f>
        <v>0</v>
      </c>
      <c r="D113" s="34">
        <f t="shared" si="30"/>
        <v>0</v>
      </c>
      <c r="E113" s="34">
        <f t="shared" ref="D113:E113" si="44">E114+E117+E121</f>
        <v>0</v>
      </c>
    </row>
    <row r="114" spans="1:5" x14ac:dyDescent="0.25">
      <c r="A114" s="17" t="s">
        <v>20</v>
      </c>
      <c r="B114" s="13" t="s">
        <v>65</v>
      </c>
      <c r="C114" s="32">
        <f>C115+C116</f>
        <v>0</v>
      </c>
      <c r="D114" s="32">
        <f t="shared" si="30"/>
        <v>0</v>
      </c>
      <c r="E114" s="32">
        <f t="shared" ref="D114:E114" si="45">E115+E116</f>
        <v>0</v>
      </c>
    </row>
    <row r="115" spans="1:5" x14ac:dyDescent="0.25">
      <c r="A115" s="18" t="s">
        <v>66</v>
      </c>
      <c r="B115" s="13" t="s">
        <v>67</v>
      </c>
      <c r="C115" s="30">
        <v>0</v>
      </c>
      <c r="D115" s="30">
        <f t="shared" si="30"/>
        <v>0</v>
      </c>
      <c r="E115" s="30">
        <v>0</v>
      </c>
    </row>
    <row r="116" spans="1:5" x14ac:dyDescent="0.25">
      <c r="A116" s="18" t="s">
        <v>69</v>
      </c>
      <c r="B116" s="13" t="s">
        <v>70</v>
      </c>
      <c r="C116" s="30">
        <v>0</v>
      </c>
      <c r="D116" s="30">
        <f t="shared" si="30"/>
        <v>0</v>
      </c>
      <c r="E116" s="30">
        <v>0</v>
      </c>
    </row>
    <row r="117" spans="1:5" x14ac:dyDescent="0.25">
      <c r="A117" s="17" t="s">
        <v>31</v>
      </c>
      <c r="B117" s="13" t="s">
        <v>71</v>
      </c>
      <c r="C117" s="32">
        <f>C118+C119+C120</f>
        <v>0</v>
      </c>
      <c r="D117" s="32">
        <f t="shared" si="30"/>
        <v>0</v>
      </c>
      <c r="E117" s="32">
        <f t="shared" ref="D117:E117" si="46">E118+E119+E120</f>
        <v>0</v>
      </c>
    </row>
    <row r="118" spans="1:5" x14ac:dyDescent="0.25">
      <c r="A118" s="18" t="s">
        <v>72</v>
      </c>
      <c r="B118" s="13" t="s">
        <v>73</v>
      </c>
      <c r="C118" s="30">
        <v>0</v>
      </c>
      <c r="D118" s="30">
        <f t="shared" si="30"/>
        <v>0</v>
      </c>
      <c r="E118" s="30">
        <v>0</v>
      </c>
    </row>
    <row r="119" spans="1:5" x14ac:dyDescent="0.25">
      <c r="A119" s="18" t="s">
        <v>85</v>
      </c>
      <c r="B119" s="13" t="s">
        <v>86</v>
      </c>
      <c r="C119" s="30">
        <v>0</v>
      </c>
      <c r="D119" s="30">
        <f t="shared" si="30"/>
        <v>0</v>
      </c>
      <c r="E119" s="30">
        <v>0</v>
      </c>
    </row>
    <row r="120" spans="1:5" x14ac:dyDescent="0.25">
      <c r="A120" s="18" t="s">
        <v>74</v>
      </c>
      <c r="B120" s="13" t="s">
        <v>75</v>
      </c>
      <c r="C120" s="30">
        <v>0</v>
      </c>
      <c r="D120" s="30">
        <f t="shared" si="30"/>
        <v>0</v>
      </c>
      <c r="E120" s="30">
        <v>0</v>
      </c>
    </row>
    <row r="121" spans="1:5" x14ac:dyDescent="0.25">
      <c r="A121" s="17" t="s">
        <v>35</v>
      </c>
      <c r="B121" s="13" t="s">
        <v>94</v>
      </c>
      <c r="C121" s="32">
        <f>C122</f>
        <v>0</v>
      </c>
      <c r="D121" s="32">
        <f t="shared" si="30"/>
        <v>0</v>
      </c>
      <c r="E121" s="32">
        <f t="shared" ref="D121:E121" si="47">E122</f>
        <v>0</v>
      </c>
    </row>
    <row r="122" spans="1:5" x14ac:dyDescent="0.25">
      <c r="A122" s="18" t="s">
        <v>97</v>
      </c>
      <c r="B122" s="13" t="s">
        <v>98</v>
      </c>
      <c r="C122" s="30">
        <v>0</v>
      </c>
      <c r="D122" s="30">
        <f t="shared" si="30"/>
        <v>0</v>
      </c>
      <c r="E122" s="30">
        <v>0</v>
      </c>
    </row>
    <row r="123" spans="1:5" x14ac:dyDescent="0.25">
      <c r="A123" s="24" t="s">
        <v>22</v>
      </c>
      <c r="B123" s="25" t="s">
        <v>23</v>
      </c>
      <c r="C123" s="35">
        <f>C125+C154+C184+C193+C215+C232</f>
        <v>866545</v>
      </c>
      <c r="D123" s="35">
        <f t="shared" si="30"/>
        <v>55927</v>
      </c>
      <c r="E123" s="35">
        <f t="shared" ref="D123:E123" si="48">E125+E154+E184+E193+E215+E232</f>
        <v>922472</v>
      </c>
    </row>
    <row r="124" spans="1:5" x14ac:dyDescent="0.25">
      <c r="A124" s="15" t="s">
        <v>47</v>
      </c>
      <c r="B124" s="13" t="s">
        <v>48</v>
      </c>
      <c r="C124" s="29"/>
      <c r="D124" s="29">
        <f t="shared" si="30"/>
        <v>0</v>
      </c>
      <c r="E124" s="29"/>
    </row>
    <row r="125" spans="1:5" x14ac:dyDescent="0.25">
      <c r="A125" s="16" t="s">
        <v>20</v>
      </c>
      <c r="B125" s="13" t="s">
        <v>21</v>
      </c>
      <c r="C125" s="32">
        <f>C126+C130+C136+C139+C141+C143+C145+C150+C152</f>
        <v>93691</v>
      </c>
      <c r="D125" s="32">
        <f t="shared" si="30"/>
        <v>-16191</v>
      </c>
      <c r="E125" s="32">
        <f t="shared" ref="E125" si="49">E126+E130+E136+E139+E141+E143+E145+E150+E152</f>
        <v>77500</v>
      </c>
    </row>
    <row r="126" spans="1:5" x14ac:dyDescent="0.25">
      <c r="A126" s="17" t="s">
        <v>20</v>
      </c>
      <c r="B126" s="13" t="s">
        <v>65</v>
      </c>
      <c r="C126" s="32">
        <f>C127+C128+C129</f>
        <v>77147</v>
      </c>
      <c r="D126" s="32">
        <f t="shared" si="30"/>
        <v>-1647</v>
      </c>
      <c r="E126" s="32">
        <f t="shared" ref="D126:E126" si="50">E127+E128+E129</f>
        <v>75500</v>
      </c>
    </row>
    <row r="127" spans="1:5" x14ac:dyDescent="0.25">
      <c r="A127" s="18" t="s">
        <v>66</v>
      </c>
      <c r="B127" s="13" t="s">
        <v>67</v>
      </c>
      <c r="C127" s="30">
        <v>38924</v>
      </c>
      <c r="D127" s="30">
        <f t="shared" si="30"/>
        <v>-33924</v>
      </c>
      <c r="E127" s="30">
        <v>5000</v>
      </c>
    </row>
    <row r="128" spans="1:5" x14ac:dyDescent="0.25">
      <c r="A128" s="18" t="s">
        <v>68</v>
      </c>
      <c r="B128" s="13" t="s">
        <v>59</v>
      </c>
      <c r="C128" s="30">
        <v>33181</v>
      </c>
      <c r="D128" s="30">
        <f t="shared" si="30"/>
        <v>36819</v>
      </c>
      <c r="E128" s="30">
        <v>70000</v>
      </c>
    </row>
    <row r="129" spans="1:5" x14ac:dyDescent="0.25">
      <c r="A129" s="18" t="s">
        <v>69</v>
      </c>
      <c r="B129" s="13" t="s">
        <v>70</v>
      </c>
      <c r="C129" s="30">
        <v>5042</v>
      </c>
      <c r="D129" s="30">
        <f t="shared" si="30"/>
        <v>-4542</v>
      </c>
      <c r="E129" s="30">
        <v>500</v>
      </c>
    </row>
    <row r="130" spans="1:5" x14ac:dyDescent="0.25">
      <c r="A130" s="17" t="s">
        <v>31</v>
      </c>
      <c r="B130" s="13" t="s">
        <v>71</v>
      </c>
      <c r="C130" s="32">
        <f>C131+C132+C133+C134+C135</f>
        <v>8581</v>
      </c>
      <c r="D130" s="32">
        <f t="shared" si="30"/>
        <v>-7581</v>
      </c>
      <c r="E130" s="32">
        <f t="shared" ref="D130:E130" si="51">E131+E132+E133+E134+E135</f>
        <v>1000</v>
      </c>
    </row>
    <row r="131" spans="1:5" x14ac:dyDescent="0.25">
      <c r="A131" s="18" t="s">
        <v>72</v>
      </c>
      <c r="B131" s="13" t="s">
        <v>73</v>
      </c>
      <c r="C131" s="30">
        <v>8581</v>
      </c>
      <c r="D131" s="30">
        <f t="shared" si="30"/>
        <v>-8081</v>
      </c>
      <c r="E131" s="30">
        <v>500</v>
      </c>
    </row>
    <row r="132" spans="1:5" x14ac:dyDescent="0.25">
      <c r="A132" s="18" t="s">
        <v>85</v>
      </c>
      <c r="B132" s="13" t="s">
        <v>86</v>
      </c>
      <c r="C132" s="30">
        <v>0</v>
      </c>
      <c r="D132" s="30">
        <f t="shared" si="30"/>
        <v>0</v>
      </c>
      <c r="E132" s="30">
        <v>0</v>
      </c>
    </row>
    <row r="133" spans="1:5" x14ac:dyDescent="0.25">
      <c r="A133" s="18" t="s">
        <v>74</v>
      </c>
      <c r="B133" s="13" t="s">
        <v>75</v>
      </c>
      <c r="C133" s="30">
        <v>0</v>
      </c>
      <c r="D133" s="30">
        <f t="shared" si="30"/>
        <v>0</v>
      </c>
      <c r="E133" s="30">
        <v>0</v>
      </c>
    </row>
    <row r="134" spans="1:5" x14ac:dyDescent="0.25">
      <c r="A134" s="18" t="s">
        <v>87</v>
      </c>
      <c r="B134" s="13" t="s">
        <v>61</v>
      </c>
      <c r="C134" s="30">
        <v>0</v>
      </c>
      <c r="D134" s="30">
        <f t="shared" si="30"/>
        <v>0</v>
      </c>
      <c r="E134" s="30">
        <v>0</v>
      </c>
    </row>
    <row r="135" spans="1:5" x14ac:dyDescent="0.25">
      <c r="A135" s="18" t="s">
        <v>76</v>
      </c>
      <c r="B135" s="13" t="s">
        <v>62</v>
      </c>
      <c r="C135" s="30">
        <v>0</v>
      </c>
      <c r="D135" s="30">
        <f t="shared" si="30"/>
        <v>500</v>
      </c>
      <c r="E135" s="30">
        <v>500</v>
      </c>
    </row>
    <row r="136" spans="1:5" x14ac:dyDescent="0.25">
      <c r="A136" s="17" t="s">
        <v>32</v>
      </c>
      <c r="B136" s="13" t="s">
        <v>88</v>
      </c>
      <c r="C136" s="32">
        <f>C137+C138</f>
        <v>0</v>
      </c>
      <c r="D136" s="32">
        <f t="shared" si="30"/>
        <v>0</v>
      </c>
      <c r="E136" s="32">
        <f t="shared" ref="D136:E136" si="52">E137+E138</f>
        <v>0</v>
      </c>
    </row>
    <row r="137" spans="1:5" x14ac:dyDescent="0.25">
      <c r="A137" s="18" t="s">
        <v>110</v>
      </c>
      <c r="B137" s="13" t="s">
        <v>111</v>
      </c>
      <c r="C137" s="30">
        <v>0</v>
      </c>
      <c r="D137" s="30">
        <f t="shared" si="30"/>
        <v>0</v>
      </c>
      <c r="E137" s="30">
        <v>0</v>
      </c>
    </row>
    <row r="138" spans="1:5" x14ac:dyDescent="0.25">
      <c r="A138" s="18" t="s">
        <v>89</v>
      </c>
      <c r="B138" s="13" t="s">
        <v>90</v>
      </c>
      <c r="C138" s="30">
        <v>0</v>
      </c>
      <c r="D138" s="30">
        <f t="shared" ref="D138:D201" si="53">E138-C138</f>
        <v>0</v>
      </c>
      <c r="E138" s="30">
        <v>0</v>
      </c>
    </row>
    <row r="139" spans="1:5" x14ac:dyDescent="0.25">
      <c r="A139" s="17" t="s">
        <v>33</v>
      </c>
      <c r="B139" s="13" t="s">
        <v>82</v>
      </c>
      <c r="C139" s="32">
        <f>C140</f>
        <v>0</v>
      </c>
      <c r="D139" s="32">
        <f t="shared" si="53"/>
        <v>0</v>
      </c>
      <c r="E139" s="32">
        <f t="shared" ref="D139:E139" si="54">E140</f>
        <v>0</v>
      </c>
    </row>
    <row r="140" spans="1:5" x14ac:dyDescent="0.25">
      <c r="A140" s="18" t="s">
        <v>83</v>
      </c>
      <c r="B140" s="13" t="s">
        <v>84</v>
      </c>
      <c r="C140" s="30">
        <v>0</v>
      </c>
      <c r="D140" s="30">
        <f t="shared" si="53"/>
        <v>0</v>
      </c>
      <c r="E140" s="30">
        <v>0</v>
      </c>
    </row>
    <row r="141" spans="1:5" x14ac:dyDescent="0.25">
      <c r="A141" s="17" t="s">
        <v>36</v>
      </c>
      <c r="B141" s="13" t="s">
        <v>77</v>
      </c>
      <c r="C141" s="32">
        <f>C142</f>
        <v>7963</v>
      </c>
      <c r="D141" s="32">
        <f t="shared" si="53"/>
        <v>-6963</v>
      </c>
      <c r="E141" s="32">
        <f t="shared" ref="D141:E141" si="55">E142</f>
        <v>1000</v>
      </c>
    </row>
    <row r="142" spans="1:5" x14ac:dyDescent="0.25">
      <c r="A142" s="18" t="s">
        <v>78</v>
      </c>
      <c r="B142" s="13" t="s">
        <v>79</v>
      </c>
      <c r="C142" s="30">
        <v>7963</v>
      </c>
      <c r="D142" s="30">
        <f t="shared" si="53"/>
        <v>-6963</v>
      </c>
      <c r="E142" s="30">
        <v>1000</v>
      </c>
    </row>
    <row r="143" spans="1:5" x14ac:dyDescent="0.25">
      <c r="A143" s="17" t="s">
        <v>34</v>
      </c>
      <c r="B143" s="13" t="s">
        <v>91</v>
      </c>
      <c r="C143" s="32">
        <f>C144</f>
        <v>0</v>
      </c>
      <c r="D143" s="32">
        <f t="shared" si="53"/>
        <v>0</v>
      </c>
      <c r="E143" s="32">
        <f t="shared" ref="D143:E143" si="56">E144</f>
        <v>0</v>
      </c>
    </row>
    <row r="144" spans="1:5" x14ac:dyDescent="0.25">
      <c r="A144" s="18" t="s">
        <v>92</v>
      </c>
      <c r="B144" s="13" t="s">
        <v>93</v>
      </c>
      <c r="C144" s="30">
        <v>0</v>
      </c>
      <c r="D144" s="30">
        <f t="shared" si="53"/>
        <v>0</v>
      </c>
      <c r="E144" s="30">
        <v>0</v>
      </c>
    </row>
    <row r="145" spans="1:5" x14ac:dyDescent="0.25">
      <c r="A145" s="17" t="s">
        <v>35</v>
      </c>
      <c r="B145" s="13" t="s">
        <v>94</v>
      </c>
      <c r="C145" s="32">
        <f>C146+C147+C148+C149</f>
        <v>0</v>
      </c>
      <c r="D145" s="32">
        <f t="shared" si="53"/>
        <v>0</v>
      </c>
      <c r="E145" s="32">
        <f t="shared" ref="D145:E145" si="57">E146+E147+E148+E149</f>
        <v>0</v>
      </c>
    </row>
    <row r="146" spans="1:5" x14ac:dyDescent="0.25">
      <c r="A146" s="18" t="s">
        <v>97</v>
      </c>
      <c r="B146" s="13" t="s">
        <v>98</v>
      </c>
      <c r="C146" s="30">
        <v>0</v>
      </c>
      <c r="D146" s="30">
        <f t="shared" si="53"/>
        <v>0</v>
      </c>
      <c r="E146" s="30">
        <v>0</v>
      </c>
    </row>
    <row r="147" spans="1:5" x14ac:dyDescent="0.25">
      <c r="A147" s="18" t="s">
        <v>116</v>
      </c>
      <c r="B147" s="13" t="s">
        <v>117</v>
      </c>
      <c r="C147" s="30">
        <v>0</v>
      </c>
      <c r="D147" s="30">
        <f t="shared" si="53"/>
        <v>0</v>
      </c>
      <c r="E147" s="30">
        <v>0</v>
      </c>
    </row>
    <row r="148" spans="1:5" x14ac:dyDescent="0.25">
      <c r="A148" s="18" t="s">
        <v>99</v>
      </c>
      <c r="B148" s="13" t="s">
        <v>100</v>
      </c>
      <c r="C148" s="30">
        <v>0</v>
      </c>
      <c r="D148" s="30">
        <f t="shared" si="53"/>
        <v>0</v>
      </c>
      <c r="E148" s="30">
        <v>0</v>
      </c>
    </row>
    <row r="149" spans="1:5" x14ac:dyDescent="0.25">
      <c r="A149" s="18" t="s">
        <v>101</v>
      </c>
      <c r="B149" s="13" t="s">
        <v>102</v>
      </c>
      <c r="C149" s="30">
        <v>0</v>
      </c>
      <c r="D149" s="30">
        <f t="shared" si="53"/>
        <v>0</v>
      </c>
      <c r="E149" s="30">
        <v>0</v>
      </c>
    </row>
    <row r="150" spans="1:5" x14ac:dyDescent="0.25">
      <c r="A150" s="17" t="s">
        <v>37</v>
      </c>
      <c r="B150" s="13" t="s">
        <v>80</v>
      </c>
      <c r="C150" s="32">
        <f>C151</f>
        <v>0</v>
      </c>
      <c r="D150" s="32">
        <f t="shared" si="53"/>
        <v>0</v>
      </c>
      <c r="E150" s="32">
        <f t="shared" ref="D150:E150" si="58">E151</f>
        <v>0</v>
      </c>
    </row>
    <row r="151" spans="1:5" x14ac:dyDescent="0.25">
      <c r="A151" s="18" t="s">
        <v>81</v>
      </c>
      <c r="B151" s="13" t="s">
        <v>60</v>
      </c>
      <c r="C151" s="30">
        <v>0</v>
      </c>
      <c r="D151" s="30">
        <f t="shared" si="53"/>
        <v>0</v>
      </c>
      <c r="E151" s="30">
        <v>0</v>
      </c>
    </row>
    <row r="152" spans="1:5" x14ac:dyDescent="0.25">
      <c r="A152" s="17" t="s">
        <v>39</v>
      </c>
      <c r="B152" s="13" t="s">
        <v>118</v>
      </c>
      <c r="C152" s="32">
        <f>C153</f>
        <v>0</v>
      </c>
      <c r="D152" s="32">
        <f t="shared" si="53"/>
        <v>0</v>
      </c>
      <c r="E152" s="32">
        <f t="shared" ref="D152:E152" si="59">E153</f>
        <v>0</v>
      </c>
    </row>
    <row r="153" spans="1:5" x14ac:dyDescent="0.25">
      <c r="A153" s="18" t="s">
        <v>119</v>
      </c>
      <c r="B153" s="13" t="s">
        <v>120</v>
      </c>
      <c r="C153" s="30">
        <v>0</v>
      </c>
      <c r="D153" s="30">
        <f t="shared" si="53"/>
        <v>0</v>
      </c>
      <c r="E153" s="30">
        <v>0</v>
      </c>
    </row>
    <row r="154" spans="1:5" x14ac:dyDescent="0.25">
      <c r="A154" s="16" t="s">
        <v>14</v>
      </c>
      <c r="B154" s="13" t="s">
        <v>15</v>
      </c>
      <c r="C154" s="34">
        <f>C155+C159+C165+C167+C169+C171+C174+C177+C182</f>
        <v>724808</v>
      </c>
      <c r="D154" s="34">
        <f t="shared" si="53"/>
        <v>19702</v>
      </c>
      <c r="E154" s="34">
        <f t="shared" ref="D154:E154" si="60">E155+E159+E165+E167+E169+E171+E174+E177+E182</f>
        <v>744510</v>
      </c>
    </row>
    <row r="155" spans="1:5" x14ac:dyDescent="0.25">
      <c r="A155" s="17" t="s">
        <v>20</v>
      </c>
      <c r="B155" s="13" t="s">
        <v>65</v>
      </c>
      <c r="C155" s="32">
        <f>C156+C157+C158</f>
        <v>1327</v>
      </c>
      <c r="D155" s="32">
        <f t="shared" si="53"/>
        <v>-1127</v>
      </c>
      <c r="E155" s="32">
        <f t="shared" ref="E155" si="61">E156+E157+E158</f>
        <v>200</v>
      </c>
    </row>
    <row r="156" spans="1:5" x14ac:dyDescent="0.25">
      <c r="A156" s="18" t="s">
        <v>66</v>
      </c>
      <c r="B156" s="13" t="s">
        <v>67</v>
      </c>
      <c r="C156" s="30">
        <v>0</v>
      </c>
      <c r="D156" s="36">
        <f t="shared" si="53"/>
        <v>0</v>
      </c>
      <c r="E156" s="30">
        <v>0</v>
      </c>
    </row>
    <row r="157" spans="1:5" x14ac:dyDescent="0.25">
      <c r="A157" s="18" t="s">
        <v>68</v>
      </c>
      <c r="B157" s="13" t="s">
        <v>59</v>
      </c>
      <c r="C157" s="30">
        <v>1327</v>
      </c>
      <c r="D157" s="36">
        <f t="shared" si="53"/>
        <v>-1127</v>
      </c>
      <c r="E157" s="30">
        <v>200</v>
      </c>
    </row>
    <row r="158" spans="1:5" x14ac:dyDescent="0.25">
      <c r="A158" s="18" t="s">
        <v>69</v>
      </c>
      <c r="B158" s="13" t="s">
        <v>70</v>
      </c>
      <c r="C158" s="30">
        <v>0</v>
      </c>
      <c r="D158" s="36">
        <f t="shared" si="53"/>
        <v>0</v>
      </c>
      <c r="E158" s="30">
        <v>0</v>
      </c>
    </row>
    <row r="159" spans="1:5" x14ac:dyDescent="0.25">
      <c r="A159" s="17" t="s">
        <v>31</v>
      </c>
      <c r="B159" s="13" t="s">
        <v>71</v>
      </c>
      <c r="C159" s="32">
        <f>C160+C161+C162+C163+C164</f>
        <v>609478</v>
      </c>
      <c r="D159" s="32">
        <f t="shared" si="53"/>
        <v>66672</v>
      </c>
      <c r="E159" s="32">
        <f t="shared" ref="E159" si="62">E160+E161+E162+E163+E164</f>
        <v>676150</v>
      </c>
    </row>
    <row r="160" spans="1:5" x14ac:dyDescent="0.25">
      <c r="A160" s="18" t="s">
        <v>72</v>
      </c>
      <c r="B160" s="13" t="s">
        <v>73</v>
      </c>
      <c r="C160" s="30">
        <v>9556</v>
      </c>
      <c r="D160" s="36">
        <f t="shared" si="53"/>
        <v>-2456</v>
      </c>
      <c r="E160" s="30">
        <v>7100</v>
      </c>
    </row>
    <row r="161" spans="1:5" x14ac:dyDescent="0.25">
      <c r="A161" s="18" t="s">
        <v>85</v>
      </c>
      <c r="B161" s="13" t="s">
        <v>86</v>
      </c>
      <c r="C161" s="30">
        <v>5575</v>
      </c>
      <c r="D161" s="36">
        <f t="shared" si="53"/>
        <v>12475</v>
      </c>
      <c r="E161" s="30">
        <v>18050</v>
      </c>
    </row>
    <row r="162" spans="1:5" x14ac:dyDescent="0.25">
      <c r="A162" s="18" t="s">
        <v>74</v>
      </c>
      <c r="B162" s="13" t="s">
        <v>75</v>
      </c>
      <c r="C162" s="30">
        <v>157678</v>
      </c>
      <c r="D162" s="36">
        <f t="shared" si="53"/>
        <v>12322</v>
      </c>
      <c r="E162" s="30">
        <v>170000</v>
      </c>
    </row>
    <row r="163" spans="1:5" x14ac:dyDescent="0.25">
      <c r="A163" s="18" t="s">
        <v>87</v>
      </c>
      <c r="B163" s="13" t="s">
        <v>61</v>
      </c>
      <c r="C163" s="30">
        <v>50000</v>
      </c>
      <c r="D163" s="36">
        <f t="shared" si="53"/>
        <v>7000</v>
      </c>
      <c r="E163" s="30">
        <v>57000</v>
      </c>
    </row>
    <row r="164" spans="1:5" x14ac:dyDescent="0.25">
      <c r="A164" s="18" t="s">
        <v>76</v>
      </c>
      <c r="B164" s="13" t="s">
        <v>62</v>
      </c>
      <c r="C164" s="30">
        <v>386669</v>
      </c>
      <c r="D164" s="36">
        <f t="shared" si="53"/>
        <v>37331</v>
      </c>
      <c r="E164" s="30">
        <v>424000</v>
      </c>
    </row>
    <row r="165" spans="1:5" x14ac:dyDescent="0.25">
      <c r="A165" s="17" t="s">
        <v>32</v>
      </c>
      <c r="B165" s="13" t="s">
        <v>88</v>
      </c>
      <c r="C165" s="32">
        <f>C166</f>
        <v>15772</v>
      </c>
      <c r="D165" s="32">
        <f t="shared" si="53"/>
        <v>-15672</v>
      </c>
      <c r="E165" s="32">
        <f t="shared" ref="E165" si="63">E166</f>
        <v>100</v>
      </c>
    </row>
    <row r="166" spans="1:5" x14ac:dyDescent="0.25">
      <c r="A166" s="18" t="s">
        <v>89</v>
      </c>
      <c r="B166" s="13" t="s">
        <v>90</v>
      </c>
      <c r="C166" s="30">
        <v>15772</v>
      </c>
      <c r="D166" s="36">
        <f t="shared" si="53"/>
        <v>-15672</v>
      </c>
      <c r="E166" s="30">
        <v>100</v>
      </c>
    </row>
    <row r="167" spans="1:5" x14ac:dyDescent="0.25">
      <c r="A167" s="17" t="s">
        <v>38</v>
      </c>
      <c r="B167" s="13" t="s">
        <v>103</v>
      </c>
      <c r="C167" s="32">
        <f>C168</f>
        <v>0</v>
      </c>
      <c r="D167" s="32">
        <f t="shared" si="53"/>
        <v>0</v>
      </c>
      <c r="E167" s="32">
        <f t="shared" ref="E167" si="64">E168</f>
        <v>0</v>
      </c>
    </row>
    <row r="168" spans="1:5" x14ac:dyDescent="0.25">
      <c r="A168" s="18" t="s">
        <v>106</v>
      </c>
      <c r="B168" s="13" t="s">
        <v>107</v>
      </c>
      <c r="C168" s="30">
        <v>0</v>
      </c>
      <c r="D168" s="36">
        <f t="shared" si="53"/>
        <v>0</v>
      </c>
      <c r="E168" s="30">
        <v>0</v>
      </c>
    </row>
    <row r="169" spans="1:5" x14ac:dyDescent="0.25">
      <c r="A169" s="17" t="s">
        <v>33</v>
      </c>
      <c r="B169" s="13" t="s">
        <v>82</v>
      </c>
      <c r="C169" s="32">
        <f>C170</f>
        <v>66361</v>
      </c>
      <c r="D169" s="32">
        <f t="shared" si="53"/>
        <v>-50601</v>
      </c>
      <c r="E169" s="32">
        <f t="shared" ref="E169" si="65">E170</f>
        <v>15760</v>
      </c>
    </row>
    <row r="170" spans="1:5" x14ac:dyDescent="0.25">
      <c r="A170" s="18" t="s">
        <v>83</v>
      </c>
      <c r="B170" s="13" t="s">
        <v>84</v>
      </c>
      <c r="C170" s="30">
        <v>66361</v>
      </c>
      <c r="D170" s="36">
        <f t="shared" si="53"/>
        <v>-50601</v>
      </c>
      <c r="E170" s="30">
        <v>15760</v>
      </c>
    </row>
    <row r="171" spans="1:5" x14ac:dyDescent="0.25">
      <c r="A171" s="17" t="s">
        <v>36</v>
      </c>
      <c r="B171" s="13" t="s">
        <v>77</v>
      </c>
      <c r="C171" s="32">
        <f>C172+C173</f>
        <v>7962</v>
      </c>
      <c r="D171" s="32">
        <f t="shared" si="53"/>
        <v>-6862</v>
      </c>
      <c r="E171" s="32">
        <f t="shared" ref="E171" si="66">E172+E173</f>
        <v>1100</v>
      </c>
    </row>
    <row r="172" spans="1:5" x14ac:dyDescent="0.25">
      <c r="A172" s="18" t="s">
        <v>78</v>
      </c>
      <c r="B172" s="13" t="s">
        <v>79</v>
      </c>
      <c r="C172" s="30">
        <v>7962</v>
      </c>
      <c r="D172" s="36">
        <f t="shared" si="53"/>
        <v>-6862</v>
      </c>
      <c r="E172" s="30">
        <v>1100</v>
      </c>
    </row>
    <row r="173" spans="1:5" x14ac:dyDescent="0.25">
      <c r="A173" s="18" t="s">
        <v>112</v>
      </c>
      <c r="B173" s="13" t="s">
        <v>113</v>
      </c>
      <c r="C173" s="30">
        <v>0</v>
      </c>
      <c r="D173" s="30">
        <f t="shared" si="53"/>
        <v>0</v>
      </c>
      <c r="E173" s="30">
        <v>0</v>
      </c>
    </row>
    <row r="174" spans="1:5" x14ac:dyDescent="0.25">
      <c r="A174" s="17" t="s">
        <v>34</v>
      </c>
      <c r="B174" s="13" t="s">
        <v>91</v>
      </c>
      <c r="C174" s="32">
        <f>C175+C176</f>
        <v>0</v>
      </c>
      <c r="D174" s="32">
        <f t="shared" si="53"/>
        <v>0</v>
      </c>
      <c r="E174" s="32">
        <f t="shared" ref="D174:E174" si="67">E175+E176</f>
        <v>0</v>
      </c>
    </row>
    <row r="175" spans="1:5" x14ac:dyDescent="0.25">
      <c r="A175" s="18" t="s">
        <v>114</v>
      </c>
      <c r="B175" s="13" t="s">
        <v>115</v>
      </c>
      <c r="C175" s="30">
        <v>0</v>
      </c>
      <c r="D175" s="30">
        <f t="shared" si="53"/>
        <v>0</v>
      </c>
      <c r="E175" s="30">
        <v>0</v>
      </c>
    </row>
    <row r="176" spans="1:5" x14ac:dyDescent="0.25">
      <c r="A176" s="18" t="s">
        <v>92</v>
      </c>
      <c r="B176" s="13" t="s">
        <v>93</v>
      </c>
      <c r="C176" s="30">
        <v>0</v>
      </c>
      <c r="D176" s="30">
        <f t="shared" si="53"/>
        <v>0</v>
      </c>
      <c r="E176" s="30">
        <v>0</v>
      </c>
    </row>
    <row r="177" spans="1:5" x14ac:dyDescent="0.25">
      <c r="A177" s="17" t="s">
        <v>35</v>
      </c>
      <c r="B177" s="13" t="s">
        <v>94</v>
      </c>
      <c r="C177" s="32">
        <f>C178+C179+C180+C181</f>
        <v>21908</v>
      </c>
      <c r="D177" s="32">
        <f t="shared" si="53"/>
        <v>29192</v>
      </c>
      <c r="E177" s="32">
        <f t="shared" ref="D177:E177" si="68">E178+E179+E180+E181</f>
        <v>51100</v>
      </c>
    </row>
    <row r="178" spans="1:5" x14ac:dyDescent="0.25">
      <c r="A178" s="18" t="s">
        <v>95</v>
      </c>
      <c r="B178" s="13" t="s">
        <v>96</v>
      </c>
      <c r="C178" s="30">
        <v>13272</v>
      </c>
      <c r="D178" s="30">
        <f t="shared" si="53"/>
        <v>-12272</v>
      </c>
      <c r="E178" s="30">
        <v>1000</v>
      </c>
    </row>
    <row r="179" spans="1:5" x14ac:dyDescent="0.25">
      <c r="A179" s="18" t="s">
        <v>97</v>
      </c>
      <c r="B179" s="13" t="s">
        <v>98</v>
      </c>
      <c r="C179" s="30">
        <v>6636</v>
      </c>
      <c r="D179" s="30">
        <f t="shared" si="53"/>
        <v>43364</v>
      </c>
      <c r="E179" s="30">
        <v>50000</v>
      </c>
    </row>
    <row r="180" spans="1:5" x14ac:dyDescent="0.25">
      <c r="A180" s="18" t="s">
        <v>99</v>
      </c>
      <c r="B180" s="13" t="s">
        <v>100</v>
      </c>
      <c r="C180" s="30">
        <v>0</v>
      </c>
      <c r="D180" s="30">
        <f t="shared" si="53"/>
        <v>0</v>
      </c>
      <c r="E180" s="30">
        <v>0</v>
      </c>
    </row>
    <row r="181" spans="1:5" x14ac:dyDescent="0.25">
      <c r="A181" s="18" t="s">
        <v>101</v>
      </c>
      <c r="B181" s="13" t="s">
        <v>102</v>
      </c>
      <c r="C181" s="30">
        <v>2000</v>
      </c>
      <c r="D181" s="30">
        <f t="shared" si="53"/>
        <v>-1900</v>
      </c>
      <c r="E181" s="30">
        <v>100</v>
      </c>
    </row>
    <row r="182" spans="1:5" x14ac:dyDescent="0.25">
      <c r="A182" s="17" t="s">
        <v>37</v>
      </c>
      <c r="B182" s="13" t="s">
        <v>80</v>
      </c>
      <c r="C182" s="32">
        <f>C183</f>
        <v>2000</v>
      </c>
      <c r="D182" s="32">
        <f t="shared" si="53"/>
        <v>-1900</v>
      </c>
      <c r="E182" s="32">
        <f t="shared" ref="D182:E182" si="69">E183</f>
        <v>100</v>
      </c>
    </row>
    <row r="183" spans="1:5" x14ac:dyDescent="0.25">
      <c r="A183" s="18" t="s">
        <v>81</v>
      </c>
      <c r="B183" s="13" t="s">
        <v>60</v>
      </c>
      <c r="C183" s="30">
        <v>2000</v>
      </c>
      <c r="D183" s="30">
        <f t="shared" si="53"/>
        <v>-1900</v>
      </c>
      <c r="E183" s="30">
        <v>100</v>
      </c>
    </row>
    <row r="184" spans="1:5" x14ac:dyDescent="0.25">
      <c r="A184" s="16" t="s">
        <v>16</v>
      </c>
      <c r="B184" s="13" t="s">
        <v>17</v>
      </c>
      <c r="C184" s="34">
        <f>C185+C187+C191</f>
        <v>0</v>
      </c>
      <c r="D184" s="34">
        <f t="shared" si="53"/>
        <v>0</v>
      </c>
      <c r="E184" s="34">
        <f t="shared" ref="D184:E184" si="70">E185+E187+E191</f>
        <v>0</v>
      </c>
    </row>
    <row r="185" spans="1:5" x14ac:dyDescent="0.25">
      <c r="A185" s="17" t="s">
        <v>20</v>
      </c>
      <c r="B185" s="13" t="s">
        <v>65</v>
      </c>
      <c r="C185" s="32">
        <f>C186</f>
        <v>0</v>
      </c>
      <c r="D185" s="32">
        <f t="shared" si="53"/>
        <v>0</v>
      </c>
      <c r="E185" s="32">
        <f t="shared" ref="D185:E185" si="71">E186</f>
        <v>0</v>
      </c>
    </row>
    <row r="186" spans="1:5" x14ac:dyDescent="0.25">
      <c r="A186" s="18" t="s">
        <v>66</v>
      </c>
      <c r="B186" s="13" t="s">
        <v>67</v>
      </c>
      <c r="C186" s="30">
        <v>0</v>
      </c>
      <c r="D186" s="30">
        <f t="shared" si="53"/>
        <v>0</v>
      </c>
      <c r="E186" s="30">
        <v>0</v>
      </c>
    </row>
    <row r="187" spans="1:5" x14ac:dyDescent="0.25">
      <c r="A187" s="17" t="s">
        <v>31</v>
      </c>
      <c r="B187" s="13" t="s">
        <v>71</v>
      </c>
      <c r="C187" s="32">
        <f>C188+C189+C190</f>
        <v>0</v>
      </c>
      <c r="D187" s="32">
        <f t="shared" si="53"/>
        <v>0</v>
      </c>
      <c r="E187" s="32">
        <f t="shared" ref="D187:E187" si="72">E188+E189+E190</f>
        <v>0</v>
      </c>
    </row>
    <row r="188" spans="1:5" x14ac:dyDescent="0.25">
      <c r="A188" s="18" t="s">
        <v>72</v>
      </c>
      <c r="B188" s="13" t="s">
        <v>73</v>
      </c>
      <c r="C188" s="30">
        <v>0</v>
      </c>
      <c r="D188" s="30">
        <f t="shared" si="53"/>
        <v>0</v>
      </c>
      <c r="E188" s="30">
        <v>0</v>
      </c>
    </row>
    <row r="189" spans="1:5" x14ac:dyDescent="0.25">
      <c r="A189" s="18" t="s">
        <v>85</v>
      </c>
      <c r="B189" s="13" t="s">
        <v>86</v>
      </c>
      <c r="C189" s="30">
        <v>0</v>
      </c>
      <c r="D189" s="30">
        <f t="shared" si="53"/>
        <v>0</v>
      </c>
      <c r="E189" s="30">
        <v>0</v>
      </c>
    </row>
    <row r="190" spans="1:5" x14ac:dyDescent="0.25">
      <c r="A190" s="18" t="s">
        <v>74</v>
      </c>
      <c r="B190" s="13" t="s">
        <v>75</v>
      </c>
      <c r="C190" s="30">
        <v>0</v>
      </c>
      <c r="D190" s="30">
        <f t="shared" si="53"/>
        <v>0</v>
      </c>
      <c r="E190" s="30">
        <v>0</v>
      </c>
    </row>
    <row r="191" spans="1:5" x14ac:dyDescent="0.25">
      <c r="A191" s="17" t="s">
        <v>32</v>
      </c>
      <c r="B191" s="13" t="s">
        <v>88</v>
      </c>
      <c r="C191" s="32">
        <f>C192</f>
        <v>0</v>
      </c>
      <c r="D191" s="32">
        <f t="shared" si="53"/>
        <v>0</v>
      </c>
      <c r="E191" s="32">
        <f t="shared" ref="D191:E191" si="73">E192</f>
        <v>0</v>
      </c>
    </row>
    <row r="192" spans="1:5" x14ac:dyDescent="0.25">
      <c r="A192" s="18" t="s">
        <v>89</v>
      </c>
      <c r="B192" s="13" t="s">
        <v>90</v>
      </c>
      <c r="C192" s="30">
        <v>0</v>
      </c>
      <c r="D192" s="30">
        <f t="shared" si="53"/>
        <v>0</v>
      </c>
      <c r="E192" s="30">
        <v>0</v>
      </c>
    </row>
    <row r="193" spans="1:5" x14ac:dyDescent="0.25">
      <c r="A193" s="16" t="s">
        <v>50</v>
      </c>
      <c r="B193" s="13" t="s">
        <v>18</v>
      </c>
      <c r="C193" s="34">
        <f>C194+C198+C204+C206+C208+C210+C213</f>
        <v>48046</v>
      </c>
      <c r="D193" s="34">
        <f t="shared" si="53"/>
        <v>52416</v>
      </c>
      <c r="E193" s="34">
        <f t="shared" ref="D193:E193" si="74">E194+E198+E204+E206+E208+E210+E213</f>
        <v>100462</v>
      </c>
    </row>
    <row r="194" spans="1:5" x14ac:dyDescent="0.25">
      <c r="A194" s="17" t="s">
        <v>20</v>
      </c>
      <c r="B194" s="13" t="s">
        <v>65</v>
      </c>
      <c r="C194" s="32">
        <f>C195+C196+C197</f>
        <v>0</v>
      </c>
      <c r="D194" s="32">
        <f t="shared" si="53"/>
        <v>0</v>
      </c>
      <c r="E194" s="32">
        <f t="shared" ref="D194:E194" si="75">E195+E196+E197</f>
        <v>0</v>
      </c>
    </row>
    <row r="195" spans="1:5" x14ac:dyDescent="0.25">
      <c r="A195" s="18" t="s">
        <v>66</v>
      </c>
      <c r="B195" s="13" t="s">
        <v>67</v>
      </c>
      <c r="C195" s="30">
        <v>0</v>
      </c>
      <c r="D195" s="30">
        <f t="shared" si="53"/>
        <v>0</v>
      </c>
      <c r="E195" s="30">
        <v>0</v>
      </c>
    </row>
    <row r="196" spans="1:5" x14ac:dyDescent="0.25">
      <c r="A196" s="18" t="s">
        <v>68</v>
      </c>
      <c r="B196" s="13" t="s">
        <v>59</v>
      </c>
      <c r="C196" s="30">
        <v>0</v>
      </c>
      <c r="D196" s="30">
        <f t="shared" si="53"/>
        <v>0</v>
      </c>
      <c r="E196" s="30">
        <v>0</v>
      </c>
    </row>
    <row r="197" spans="1:5" x14ac:dyDescent="0.25">
      <c r="A197" s="18" t="s">
        <v>69</v>
      </c>
      <c r="B197" s="13" t="s">
        <v>70</v>
      </c>
      <c r="C197" s="30">
        <v>0</v>
      </c>
      <c r="D197" s="30">
        <f t="shared" si="53"/>
        <v>0</v>
      </c>
      <c r="E197" s="30">
        <v>0</v>
      </c>
    </row>
    <row r="198" spans="1:5" x14ac:dyDescent="0.25">
      <c r="A198" s="17" t="s">
        <v>31</v>
      </c>
      <c r="B198" s="13" t="s">
        <v>71</v>
      </c>
      <c r="C198" s="32">
        <f>C199+C200+C201+C202+C203</f>
        <v>1593</v>
      </c>
      <c r="D198" s="32">
        <f t="shared" si="53"/>
        <v>10407</v>
      </c>
      <c r="E198" s="32">
        <f t="shared" ref="D198:E198" si="76">E199+E200+E201+E202+E203</f>
        <v>12000</v>
      </c>
    </row>
    <row r="199" spans="1:5" x14ac:dyDescent="0.25">
      <c r="A199" s="18" t="s">
        <v>72</v>
      </c>
      <c r="B199" s="13" t="s">
        <v>73</v>
      </c>
      <c r="C199" s="30">
        <v>1593</v>
      </c>
      <c r="D199" s="30">
        <f t="shared" si="53"/>
        <v>407</v>
      </c>
      <c r="E199" s="30">
        <v>2000</v>
      </c>
    </row>
    <row r="200" spans="1:5" x14ac:dyDescent="0.25">
      <c r="A200" s="18" t="s">
        <v>85</v>
      </c>
      <c r="B200" s="13" t="s">
        <v>86</v>
      </c>
      <c r="C200" s="30">
        <v>0</v>
      </c>
      <c r="D200" s="30">
        <f t="shared" si="53"/>
        <v>0</v>
      </c>
      <c r="E200" s="30">
        <v>0</v>
      </c>
    </row>
    <row r="201" spans="1:5" x14ac:dyDescent="0.25">
      <c r="A201" s="18" t="s">
        <v>74</v>
      </c>
      <c r="B201" s="13" t="s">
        <v>75</v>
      </c>
      <c r="C201" s="30">
        <v>0</v>
      </c>
      <c r="D201" s="30">
        <f t="shared" si="53"/>
        <v>10000</v>
      </c>
      <c r="E201" s="30">
        <v>10000</v>
      </c>
    </row>
    <row r="202" spans="1:5" x14ac:dyDescent="0.25">
      <c r="A202" s="18" t="s">
        <v>87</v>
      </c>
      <c r="B202" s="13" t="s">
        <v>61</v>
      </c>
      <c r="C202" s="30">
        <v>0</v>
      </c>
      <c r="D202" s="30">
        <f t="shared" ref="D202:D265" si="77">E202-C202</f>
        <v>0</v>
      </c>
      <c r="E202" s="30">
        <v>0</v>
      </c>
    </row>
    <row r="203" spans="1:5" x14ac:dyDescent="0.25">
      <c r="A203" s="18" t="s">
        <v>76</v>
      </c>
      <c r="B203" s="13" t="s">
        <v>62</v>
      </c>
      <c r="C203" s="30">
        <v>0</v>
      </c>
      <c r="D203" s="30">
        <f t="shared" si="77"/>
        <v>0</v>
      </c>
      <c r="E203" s="30">
        <v>0</v>
      </c>
    </row>
    <row r="204" spans="1:5" x14ac:dyDescent="0.25">
      <c r="A204" s="17" t="s">
        <v>32</v>
      </c>
      <c r="B204" s="13" t="s">
        <v>88</v>
      </c>
      <c r="C204" s="32">
        <f>C205</f>
        <v>0</v>
      </c>
      <c r="D204" s="32">
        <f t="shared" si="77"/>
        <v>0</v>
      </c>
      <c r="E204" s="32">
        <f t="shared" ref="D204:E204" si="78">E205</f>
        <v>0</v>
      </c>
    </row>
    <row r="205" spans="1:5" x14ac:dyDescent="0.25">
      <c r="A205" s="18" t="s">
        <v>89</v>
      </c>
      <c r="B205" s="13" t="s">
        <v>90</v>
      </c>
      <c r="C205" s="30">
        <v>0</v>
      </c>
      <c r="D205" s="30">
        <f t="shared" si="77"/>
        <v>0</v>
      </c>
      <c r="E205" s="30">
        <v>0</v>
      </c>
    </row>
    <row r="206" spans="1:5" x14ac:dyDescent="0.25">
      <c r="A206" s="17" t="s">
        <v>38</v>
      </c>
      <c r="B206" s="13" t="s">
        <v>103</v>
      </c>
      <c r="C206" s="32">
        <f>C207</f>
        <v>0</v>
      </c>
      <c r="D206" s="32">
        <f t="shared" si="77"/>
        <v>18462</v>
      </c>
      <c r="E206" s="32">
        <f t="shared" ref="D206:E206" si="79">E207</f>
        <v>18462</v>
      </c>
    </row>
    <row r="207" spans="1:5" x14ac:dyDescent="0.25">
      <c r="A207" s="18" t="s">
        <v>106</v>
      </c>
      <c r="B207" s="13" t="s">
        <v>107</v>
      </c>
      <c r="C207" s="30">
        <v>0</v>
      </c>
      <c r="D207" s="30">
        <f t="shared" si="77"/>
        <v>18462</v>
      </c>
      <c r="E207" s="30">
        <v>18462</v>
      </c>
    </row>
    <row r="208" spans="1:5" x14ac:dyDescent="0.25">
      <c r="A208" s="17" t="s">
        <v>33</v>
      </c>
      <c r="B208" s="13" t="s">
        <v>82</v>
      </c>
      <c r="C208" s="32">
        <f t="shared" ref="C208:D208" si="80">C209</f>
        <v>46453</v>
      </c>
      <c r="D208" s="32">
        <f t="shared" si="77"/>
        <v>23547</v>
      </c>
      <c r="E208" s="32">
        <f>E209</f>
        <v>70000</v>
      </c>
    </row>
    <row r="209" spans="1:5" x14ac:dyDescent="0.25">
      <c r="A209" s="18" t="s">
        <v>83</v>
      </c>
      <c r="B209" s="13" t="s">
        <v>84</v>
      </c>
      <c r="C209" s="30">
        <v>46453</v>
      </c>
      <c r="D209" s="30">
        <f t="shared" si="77"/>
        <v>23547</v>
      </c>
      <c r="E209" s="30">
        <v>70000</v>
      </c>
    </row>
    <row r="210" spans="1:5" x14ac:dyDescent="0.25">
      <c r="A210" s="17" t="s">
        <v>35</v>
      </c>
      <c r="B210" s="13" t="s">
        <v>94</v>
      </c>
      <c r="C210" s="32">
        <f>C211+C212</f>
        <v>0</v>
      </c>
      <c r="D210" s="32">
        <f t="shared" si="77"/>
        <v>0</v>
      </c>
      <c r="E210" s="32">
        <f t="shared" ref="D210:E210" si="81">E211+E212</f>
        <v>0</v>
      </c>
    </row>
    <row r="211" spans="1:5" x14ac:dyDescent="0.25">
      <c r="A211" s="18" t="s">
        <v>97</v>
      </c>
      <c r="B211" s="13" t="s">
        <v>98</v>
      </c>
      <c r="C211" s="30">
        <v>0</v>
      </c>
      <c r="D211" s="30">
        <f t="shared" si="77"/>
        <v>0</v>
      </c>
      <c r="E211" s="30">
        <v>0</v>
      </c>
    </row>
    <row r="212" spans="1:5" x14ac:dyDescent="0.25">
      <c r="A212" s="18" t="s">
        <v>99</v>
      </c>
      <c r="B212" s="13" t="s">
        <v>100</v>
      </c>
      <c r="C212" s="30">
        <v>0</v>
      </c>
      <c r="D212" s="30">
        <f t="shared" si="77"/>
        <v>0</v>
      </c>
      <c r="E212" s="30">
        <v>0</v>
      </c>
    </row>
    <row r="213" spans="1:5" x14ac:dyDescent="0.25">
      <c r="A213" s="17" t="s">
        <v>37</v>
      </c>
      <c r="B213" s="13" t="s">
        <v>80</v>
      </c>
      <c r="C213" s="32">
        <f>C214</f>
        <v>0</v>
      </c>
      <c r="D213" s="32">
        <f t="shared" si="77"/>
        <v>0</v>
      </c>
      <c r="E213" s="32">
        <f t="shared" ref="D213:E213" si="82">E214</f>
        <v>0</v>
      </c>
    </row>
    <row r="214" spans="1:5" x14ac:dyDescent="0.25">
      <c r="A214" s="18" t="s">
        <v>81</v>
      </c>
      <c r="B214" s="13" t="s">
        <v>60</v>
      </c>
      <c r="C214" s="30">
        <v>0</v>
      </c>
      <c r="D214" s="30">
        <f t="shared" si="77"/>
        <v>0</v>
      </c>
      <c r="E214" s="30">
        <v>0</v>
      </c>
    </row>
    <row r="215" spans="1:5" x14ac:dyDescent="0.25">
      <c r="A215" s="16" t="s">
        <v>57</v>
      </c>
      <c r="B215" s="13" t="s">
        <v>19</v>
      </c>
      <c r="C215" s="34">
        <f>C216+C220+C225+C227+C229</f>
        <v>0</v>
      </c>
      <c r="D215" s="34">
        <f t="shared" si="77"/>
        <v>0</v>
      </c>
      <c r="E215" s="34">
        <f t="shared" ref="D215:E215" si="83">E216+E220+E225+E227+E229</f>
        <v>0</v>
      </c>
    </row>
    <row r="216" spans="1:5" x14ac:dyDescent="0.25">
      <c r="A216" s="17" t="s">
        <v>20</v>
      </c>
      <c r="B216" s="13" t="s">
        <v>65</v>
      </c>
      <c r="C216" s="32">
        <f>C217+C218+C219</f>
        <v>0</v>
      </c>
      <c r="D216" s="32">
        <f t="shared" si="77"/>
        <v>0</v>
      </c>
      <c r="E216" s="32">
        <f t="shared" ref="D216:E216" si="84">E217+E218+E219</f>
        <v>0</v>
      </c>
    </row>
    <row r="217" spans="1:5" x14ac:dyDescent="0.25">
      <c r="A217" s="18" t="s">
        <v>66</v>
      </c>
      <c r="B217" s="13" t="s">
        <v>67</v>
      </c>
      <c r="C217" s="30">
        <v>0</v>
      </c>
      <c r="D217" s="30">
        <f t="shared" si="77"/>
        <v>0</v>
      </c>
      <c r="E217" s="30">
        <v>0</v>
      </c>
    </row>
    <row r="218" spans="1:5" x14ac:dyDescent="0.25">
      <c r="A218" s="18" t="s">
        <v>68</v>
      </c>
      <c r="B218" s="13" t="s">
        <v>59</v>
      </c>
      <c r="C218" s="30">
        <v>0</v>
      </c>
      <c r="D218" s="30">
        <f t="shared" si="77"/>
        <v>0</v>
      </c>
      <c r="E218" s="30">
        <v>0</v>
      </c>
    </row>
    <row r="219" spans="1:5" x14ac:dyDescent="0.25">
      <c r="A219" s="18" t="s">
        <v>69</v>
      </c>
      <c r="B219" s="13" t="s">
        <v>70</v>
      </c>
      <c r="C219" s="30">
        <v>0</v>
      </c>
      <c r="D219" s="30">
        <f t="shared" si="77"/>
        <v>0</v>
      </c>
      <c r="E219" s="30">
        <v>0</v>
      </c>
    </row>
    <row r="220" spans="1:5" x14ac:dyDescent="0.25">
      <c r="A220" s="17" t="s">
        <v>31</v>
      </c>
      <c r="B220" s="13" t="s">
        <v>71</v>
      </c>
      <c r="C220" s="32">
        <f>C221+C222+C223+C224</f>
        <v>0</v>
      </c>
      <c r="D220" s="32">
        <f t="shared" si="77"/>
        <v>0</v>
      </c>
      <c r="E220" s="32">
        <f t="shared" ref="D220:E220" si="85">E221+E222+E223+E224</f>
        <v>0</v>
      </c>
    </row>
    <row r="221" spans="1:5" x14ac:dyDescent="0.25">
      <c r="A221" s="18" t="s">
        <v>72</v>
      </c>
      <c r="B221" s="13" t="s">
        <v>73</v>
      </c>
      <c r="C221" s="30">
        <v>0</v>
      </c>
      <c r="D221" s="30">
        <f t="shared" si="77"/>
        <v>0</v>
      </c>
      <c r="E221" s="30">
        <v>0</v>
      </c>
    </row>
    <row r="222" spans="1:5" x14ac:dyDescent="0.25">
      <c r="A222" s="18" t="s">
        <v>85</v>
      </c>
      <c r="B222" s="13" t="s">
        <v>86</v>
      </c>
      <c r="C222" s="30">
        <v>0</v>
      </c>
      <c r="D222" s="30">
        <f t="shared" si="77"/>
        <v>0</v>
      </c>
      <c r="E222" s="30">
        <v>0</v>
      </c>
    </row>
    <row r="223" spans="1:5" x14ac:dyDescent="0.25">
      <c r="A223" s="18" t="s">
        <v>74</v>
      </c>
      <c r="B223" s="13" t="s">
        <v>75</v>
      </c>
      <c r="C223" s="30">
        <v>0</v>
      </c>
      <c r="D223" s="30">
        <f t="shared" si="77"/>
        <v>0</v>
      </c>
      <c r="E223" s="30">
        <v>0</v>
      </c>
    </row>
    <row r="224" spans="1:5" x14ac:dyDescent="0.25">
      <c r="A224" s="18" t="s">
        <v>76</v>
      </c>
      <c r="B224" s="13" t="s">
        <v>62</v>
      </c>
      <c r="C224" s="30">
        <v>0</v>
      </c>
      <c r="D224" s="30">
        <f t="shared" si="77"/>
        <v>0</v>
      </c>
      <c r="E224" s="30">
        <v>0</v>
      </c>
    </row>
    <row r="225" spans="1:5" x14ac:dyDescent="0.25">
      <c r="A225" s="17" t="s">
        <v>32</v>
      </c>
      <c r="B225" s="13" t="s">
        <v>88</v>
      </c>
      <c r="C225" s="32">
        <f>C226</f>
        <v>0</v>
      </c>
      <c r="D225" s="32">
        <f t="shared" si="77"/>
        <v>0</v>
      </c>
      <c r="E225" s="32">
        <f t="shared" ref="D225:E225" si="86">E226</f>
        <v>0</v>
      </c>
    </row>
    <row r="226" spans="1:5" x14ac:dyDescent="0.25">
      <c r="A226" s="18" t="s">
        <v>89</v>
      </c>
      <c r="B226" s="13" t="s">
        <v>90</v>
      </c>
      <c r="C226" s="30">
        <v>0</v>
      </c>
      <c r="D226" s="30">
        <f t="shared" si="77"/>
        <v>0</v>
      </c>
      <c r="E226" s="30">
        <v>0</v>
      </c>
    </row>
    <row r="227" spans="1:5" x14ac:dyDescent="0.25">
      <c r="A227" s="17" t="s">
        <v>33</v>
      </c>
      <c r="B227" s="13" t="s">
        <v>82</v>
      </c>
      <c r="C227" s="32">
        <f>C228</f>
        <v>0</v>
      </c>
      <c r="D227" s="32">
        <f t="shared" si="77"/>
        <v>0</v>
      </c>
      <c r="E227" s="32">
        <f t="shared" ref="D227:E227" si="87">E228</f>
        <v>0</v>
      </c>
    </row>
    <row r="228" spans="1:5" x14ac:dyDescent="0.25">
      <c r="A228" s="18" t="s">
        <v>83</v>
      </c>
      <c r="B228" s="13" t="s">
        <v>84</v>
      </c>
      <c r="C228" s="30">
        <v>0</v>
      </c>
      <c r="D228" s="30">
        <f t="shared" si="77"/>
        <v>0</v>
      </c>
      <c r="E228" s="30">
        <v>0</v>
      </c>
    </row>
    <row r="229" spans="1:5" x14ac:dyDescent="0.25">
      <c r="A229" s="17" t="s">
        <v>35</v>
      </c>
      <c r="B229" s="13" t="s">
        <v>94</v>
      </c>
      <c r="C229" s="32">
        <f>C230+C231</f>
        <v>0</v>
      </c>
      <c r="D229" s="32">
        <f t="shared" si="77"/>
        <v>0</v>
      </c>
      <c r="E229" s="32">
        <f t="shared" ref="D229:E229" si="88">E230+E231</f>
        <v>0</v>
      </c>
    </row>
    <row r="230" spans="1:5" x14ac:dyDescent="0.25">
      <c r="A230" s="18" t="s">
        <v>97</v>
      </c>
      <c r="B230" s="13" t="s">
        <v>98</v>
      </c>
      <c r="C230" s="30">
        <v>0</v>
      </c>
      <c r="D230" s="30">
        <f t="shared" si="77"/>
        <v>0</v>
      </c>
      <c r="E230" s="30">
        <v>0</v>
      </c>
    </row>
    <row r="231" spans="1:5" x14ac:dyDescent="0.25">
      <c r="A231" s="18" t="s">
        <v>99</v>
      </c>
      <c r="B231" s="13" t="s">
        <v>100</v>
      </c>
      <c r="C231" s="30">
        <v>0</v>
      </c>
      <c r="D231" s="30">
        <f t="shared" si="77"/>
        <v>0</v>
      </c>
      <c r="E231" s="30">
        <v>0</v>
      </c>
    </row>
    <row r="232" spans="1:5" x14ac:dyDescent="0.25">
      <c r="A232" s="16" t="s">
        <v>58</v>
      </c>
      <c r="B232" s="13" t="s">
        <v>121</v>
      </c>
      <c r="C232" s="34">
        <f>C233+C235+C238</f>
        <v>0</v>
      </c>
      <c r="D232" s="34">
        <f t="shared" si="77"/>
        <v>0</v>
      </c>
      <c r="E232" s="34">
        <f t="shared" ref="D232:E232" si="89">E233+E235+E238</f>
        <v>0</v>
      </c>
    </row>
    <row r="233" spans="1:5" x14ac:dyDescent="0.25">
      <c r="A233" s="17" t="s">
        <v>31</v>
      </c>
      <c r="B233" s="13" t="s">
        <v>71</v>
      </c>
      <c r="C233" s="32">
        <f>C234</f>
        <v>0</v>
      </c>
      <c r="D233" s="32">
        <f t="shared" si="77"/>
        <v>0</v>
      </c>
      <c r="E233" s="32">
        <f t="shared" ref="D233:E233" si="90">E234</f>
        <v>0</v>
      </c>
    </row>
    <row r="234" spans="1:5" x14ac:dyDescent="0.25">
      <c r="A234" s="18" t="s">
        <v>74</v>
      </c>
      <c r="B234" s="13" t="s">
        <v>75</v>
      </c>
      <c r="C234" s="30">
        <v>0</v>
      </c>
      <c r="D234" s="30">
        <f t="shared" si="77"/>
        <v>0</v>
      </c>
      <c r="E234" s="30">
        <v>0</v>
      </c>
    </row>
    <row r="235" spans="1:5" x14ac:dyDescent="0.25">
      <c r="A235" s="17" t="s">
        <v>35</v>
      </c>
      <c r="B235" s="13" t="s">
        <v>94</v>
      </c>
      <c r="C235" s="32">
        <f>C236+C237</f>
        <v>0</v>
      </c>
      <c r="D235" s="32">
        <f t="shared" si="77"/>
        <v>0</v>
      </c>
      <c r="E235" s="32">
        <f t="shared" ref="D235:E235" si="91">E236+E237</f>
        <v>0</v>
      </c>
    </row>
    <row r="236" spans="1:5" x14ac:dyDescent="0.25">
      <c r="A236" s="18" t="s">
        <v>97</v>
      </c>
      <c r="B236" s="13" t="s">
        <v>98</v>
      </c>
      <c r="C236" s="30">
        <v>0</v>
      </c>
      <c r="D236" s="30">
        <f t="shared" si="77"/>
        <v>0</v>
      </c>
      <c r="E236" s="30">
        <v>0</v>
      </c>
    </row>
    <row r="237" spans="1:5" x14ac:dyDescent="0.25">
      <c r="A237" s="18" t="s">
        <v>99</v>
      </c>
      <c r="B237" s="13" t="s">
        <v>100</v>
      </c>
      <c r="C237" s="30">
        <v>0</v>
      </c>
      <c r="D237" s="30">
        <f t="shared" si="77"/>
        <v>0</v>
      </c>
      <c r="E237" s="30">
        <v>0</v>
      </c>
    </row>
    <row r="238" spans="1:5" x14ac:dyDescent="0.25">
      <c r="A238" s="17" t="s">
        <v>37</v>
      </c>
      <c r="B238" s="13" t="s">
        <v>80</v>
      </c>
      <c r="C238" s="32">
        <f>C239</f>
        <v>0</v>
      </c>
      <c r="D238" s="32">
        <f t="shared" si="77"/>
        <v>0</v>
      </c>
      <c r="E238" s="32">
        <f t="shared" ref="D238:E238" si="92">E239</f>
        <v>0</v>
      </c>
    </row>
    <row r="239" spans="1:5" x14ac:dyDescent="0.25">
      <c r="A239" s="18" t="s">
        <v>81</v>
      </c>
      <c r="B239" s="13" t="s">
        <v>60</v>
      </c>
      <c r="C239" s="30">
        <v>0</v>
      </c>
      <c r="D239" s="30">
        <f t="shared" si="77"/>
        <v>0</v>
      </c>
      <c r="E239" s="30">
        <v>0</v>
      </c>
    </row>
    <row r="240" spans="1:5" x14ac:dyDescent="0.25">
      <c r="A240" s="24" t="s">
        <v>24</v>
      </c>
      <c r="B240" s="25" t="s">
        <v>25</v>
      </c>
      <c r="C240" s="35">
        <f>C242</f>
        <v>150750</v>
      </c>
      <c r="D240" s="35">
        <f t="shared" si="77"/>
        <v>0</v>
      </c>
      <c r="E240" s="35">
        <f t="shared" ref="D240:E240" si="93">E242</f>
        <v>150750</v>
      </c>
    </row>
    <row r="241" spans="1:5" x14ac:dyDescent="0.25">
      <c r="A241" s="15" t="s">
        <v>47</v>
      </c>
      <c r="B241" s="13" t="s">
        <v>48</v>
      </c>
      <c r="C241" s="29"/>
      <c r="D241" s="29">
        <f t="shared" si="77"/>
        <v>0</v>
      </c>
      <c r="E241" s="29"/>
    </row>
    <row r="242" spans="1:5" x14ac:dyDescent="0.25">
      <c r="A242" s="16" t="s">
        <v>46</v>
      </c>
      <c r="B242" s="13" t="s">
        <v>0</v>
      </c>
      <c r="C242" s="34">
        <f>C243</f>
        <v>150750</v>
      </c>
      <c r="D242" s="34">
        <f t="shared" si="77"/>
        <v>0</v>
      </c>
      <c r="E242" s="34">
        <f t="shared" ref="D242:E242" si="94">E243</f>
        <v>150750</v>
      </c>
    </row>
    <row r="243" spans="1:5" x14ac:dyDescent="0.25">
      <c r="A243" s="17" t="s">
        <v>31</v>
      </c>
      <c r="B243" s="13" t="s">
        <v>71</v>
      </c>
      <c r="C243" s="29">
        <f>C244</f>
        <v>150750</v>
      </c>
      <c r="D243" s="29">
        <f t="shared" si="77"/>
        <v>0</v>
      </c>
      <c r="E243" s="29">
        <f t="shared" ref="D243:E243" si="95">E244</f>
        <v>150750</v>
      </c>
    </row>
    <row r="244" spans="1:5" x14ac:dyDescent="0.25">
      <c r="A244" s="18" t="s">
        <v>74</v>
      </c>
      <c r="B244" s="13" t="s">
        <v>75</v>
      </c>
      <c r="C244" s="4">
        <v>150750</v>
      </c>
      <c r="D244" s="4">
        <f t="shared" si="77"/>
        <v>0</v>
      </c>
      <c r="E244" s="4">
        <v>150750</v>
      </c>
    </row>
    <row r="245" spans="1:5" x14ac:dyDescent="0.25">
      <c r="A245" s="24" t="s">
        <v>26</v>
      </c>
      <c r="B245" s="25" t="s">
        <v>27</v>
      </c>
      <c r="C245" s="35">
        <f>C247+C264</f>
        <v>2124625</v>
      </c>
      <c r="D245" s="35">
        <f t="shared" si="77"/>
        <v>-1213751</v>
      </c>
      <c r="E245" s="35">
        <f t="shared" ref="D245:E245" si="96">E247+E264</f>
        <v>910874</v>
      </c>
    </row>
    <row r="246" spans="1:5" x14ac:dyDescent="0.25">
      <c r="A246" s="15" t="s">
        <v>47</v>
      </c>
      <c r="B246" s="13" t="s">
        <v>48</v>
      </c>
      <c r="C246" s="29"/>
      <c r="D246" s="29">
        <f t="shared" si="77"/>
        <v>0</v>
      </c>
      <c r="E246" s="29"/>
    </row>
    <row r="247" spans="1:5" x14ac:dyDescent="0.25">
      <c r="A247" s="16" t="s">
        <v>49</v>
      </c>
      <c r="B247" s="13" t="s">
        <v>5</v>
      </c>
      <c r="C247" s="34">
        <f>C248+C251+C257+C259+C261</f>
        <v>111795</v>
      </c>
      <c r="D247" s="34">
        <f t="shared" si="77"/>
        <v>-67152</v>
      </c>
      <c r="E247" s="34">
        <f t="shared" ref="D247:E247" si="97">E248+E251+E257+E259+E261</f>
        <v>44643</v>
      </c>
    </row>
    <row r="248" spans="1:5" x14ac:dyDescent="0.25">
      <c r="A248" s="17" t="s">
        <v>20</v>
      </c>
      <c r="B248" s="13" t="s">
        <v>65</v>
      </c>
      <c r="C248" s="32">
        <f>C249+C250</f>
        <v>0</v>
      </c>
      <c r="D248" s="32">
        <f t="shared" si="77"/>
        <v>0</v>
      </c>
      <c r="E248" s="32">
        <f t="shared" ref="D248:E248" si="98">E249+E250</f>
        <v>0</v>
      </c>
    </row>
    <row r="249" spans="1:5" x14ac:dyDescent="0.25">
      <c r="A249" s="18" t="s">
        <v>66</v>
      </c>
      <c r="B249" s="13" t="s">
        <v>67</v>
      </c>
      <c r="C249" s="30">
        <v>0</v>
      </c>
      <c r="D249" s="30">
        <f t="shared" si="77"/>
        <v>0</v>
      </c>
      <c r="E249" s="30">
        <v>0</v>
      </c>
    </row>
    <row r="250" spans="1:5" x14ac:dyDescent="0.25">
      <c r="A250" s="18" t="s">
        <v>69</v>
      </c>
      <c r="B250" s="13" t="s">
        <v>70</v>
      </c>
      <c r="C250" s="30">
        <v>0</v>
      </c>
      <c r="D250" s="30">
        <f t="shared" si="77"/>
        <v>0</v>
      </c>
      <c r="E250" s="30">
        <v>0</v>
      </c>
    </row>
    <row r="251" spans="1:5" x14ac:dyDescent="0.25">
      <c r="A251" s="17" t="s">
        <v>31</v>
      </c>
      <c r="B251" s="13" t="s">
        <v>71</v>
      </c>
      <c r="C251" s="32">
        <f>C252+C253+C254+C255+C256</f>
        <v>25865</v>
      </c>
      <c r="D251" s="32">
        <f t="shared" si="77"/>
        <v>-20222</v>
      </c>
      <c r="E251" s="32">
        <f t="shared" ref="D251:E251" si="99">E252+E253+E254+E255+E256</f>
        <v>5643</v>
      </c>
    </row>
    <row r="252" spans="1:5" x14ac:dyDescent="0.25">
      <c r="A252" s="18" t="s">
        <v>72</v>
      </c>
      <c r="B252" s="13" t="s">
        <v>73</v>
      </c>
      <c r="C252" s="30">
        <v>0</v>
      </c>
      <c r="D252" s="30">
        <f t="shared" si="77"/>
        <v>0</v>
      </c>
      <c r="E252" s="30">
        <v>0</v>
      </c>
    </row>
    <row r="253" spans="1:5" x14ac:dyDescent="0.25">
      <c r="A253" s="18" t="s">
        <v>85</v>
      </c>
      <c r="B253" s="13" t="s">
        <v>86</v>
      </c>
      <c r="C253" s="30">
        <v>0</v>
      </c>
      <c r="D253" s="30">
        <f t="shared" si="77"/>
        <v>0</v>
      </c>
      <c r="E253" s="30">
        <v>0</v>
      </c>
    </row>
    <row r="254" spans="1:5" x14ac:dyDescent="0.25">
      <c r="A254" s="18" t="s">
        <v>74</v>
      </c>
      <c r="B254" s="13" t="s">
        <v>75</v>
      </c>
      <c r="C254" s="30">
        <v>25865</v>
      </c>
      <c r="D254" s="30">
        <f t="shared" si="77"/>
        <v>-22600</v>
      </c>
      <c r="E254" s="30">
        <v>3265</v>
      </c>
    </row>
    <row r="255" spans="1:5" x14ac:dyDescent="0.25">
      <c r="A255" s="18" t="s">
        <v>87</v>
      </c>
      <c r="B255" s="13" t="s">
        <v>61</v>
      </c>
      <c r="C255" s="30">
        <v>0</v>
      </c>
      <c r="D255" s="30">
        <f t="shared" si="77"/>
        <v>0</v>
      </c>
      <c r="E255" s="30">
        <v>0</v>
      </c>
    </row>
    <row r="256" spans="1:5" x14ac:dyDescent="0.25">
      <c r="A256" s="18" t="s">
        <v>76</v>
      </c>
      <c r="B256" s="13" t="s">
        <v>62</v>
      </c>
      <c r="C256" s="30">
        <v>0</v>
      </c>
      <c r="D256" s="30">
        <f t="shared" si="77"/>
        <v>2378</v>
      </c>
      <c r="E256" s="30">
        <v>2378</v>
      </c>
    </row>
    <row r="257" spans="1:5" x14ac:dyDescent="0.25">
      <c r="A257" s="17" t="s">
        <v>40</v>
      </c>
      <c r="B257" s="13" t="s">
        <v>108</v>
      </c>
      <c r="C257" s="32">
        <f>C258</f>
        <v>0</v>
      </c>
      <c r="D257" s="32">
        <f t="shared" si="77"/>
        <v>0</v>
      </c>
      <c r="E257" s="32">
        <f t="shared" ref="D257:E257" si="100">E258</f>
        <v>0</v>
      </c>
    </row>
    <row r="258" spans="1:5" x14ac:dyDescent="0.25">
      <c r="A258" s="18" t="s">
        <v>122</v>
      </c>
      <c r="B258" s="13" t="s">
        <v>123</v>
      </c>
      <c r="C258" s="30">
        <v>0</v>
      </c>
      <c r="D258" s="30">
        <f t="shared" si="77"/>
        <v>0</v>
      </c>
      <c r="E258" s="30">
        <v>0</v>
      </c>
    </row>
    <row r="259" spans="1:5" x14ac:dyDescent="0.25">
      <c r="A259" s="17" t="s">
        <v>38</v>
      </c>
      <c r="B259" s="13" t="s">
        <v>103</v>
      </c>
      <c r="C259" s="32">
        <f>C260</f>
        <v>0</v>
      </c>
      <c r="D259" s="32">
        <f t="shared" si="77"/>
        <v>0</v>
      </c>
      <c r="E259" s="32">
        <f t="shared" ref="D259:E259" si="101">E260</f>
        <v>0</v>
      </c>
    </row>
    <row r="260" spans="1:5" x14ac:dyDescent="0.25">
      <c r="A260" s="18" t="s">
        <v>106</v>
      </c>
      <c r="B260" s="13" t="s">
        <v>107</v>
      </c>
      <c r="C260" s="30">
        <v>0</v>
      </c>
      <c r="D260" s="30">
        <f t="shared" si="77"/>
        <v>0</v>
      </c>
      <c r="E260" s="30">
        <v>0</v>
      </c>
    </row>
    <row r="261" spans="1:5" x14ac:dyDescent="0.25">
      <c r="A261" s="17" t="s">
        <v>35</v>
      </c>
      <c r="B261" s="13" t="s">
        <v>94</v>
      </c>
      <c r="C261" s="32">
        <f>C262+C263</f>
        <v>85930</v>
      </c>
      <c r="D261" s="32">
        <f t="shared" si="77"/>
        <v>-46930</v>
      </c>
      <c r="E261" s="32">
        <f t="shared" ref="D261:E261" si="102">E262+E263</f>
        <v>39000</v>
      </c>
    </row>
    <row r="262" spans="1:5" x14ac:dyDescent="0.25">
      <c r="A262" s="18" t="s">
        <v>95</v>
      </c>
      <c r="B262" s="13" t="s">
        <v>96</v>
      </c>
      <c r="C262" s="30">
        <v>85930</v>
      </c>
      <c r="D262" s="30">
        <f t="shared" si="77"/>
        <v>-46930</v>
      </c>
      <c r="E262" s="30">
        <v>39000</v>
      </c>
    </row>
    <row r="263" spans="1:5" x14ac:dyDescent="0.25">
      <c r="A263" s="18" t="s">
        <v>97</v>
      </c>
      <c r="B263" s="13" t="s">
        <v>98</v>
      </c>
      <c r="C263" s="30">
        <v>0</v>
      </c>
      <c r="D263" s="30">
        <f t="shared" si="77"/>
        <v>0</v>
      </c>
      <c r="E263" s="30">
        <v>0</v>
      </c>
    </row>
    <row r="264" spans="1:5" x14ac:dyDescent="0.25">
      <c r="A264" s="16" t="s">
        <v>52</v>
      </c>
      <c r="B264" s="13" t="s">
        <v>124</v>
      </c>
      <c r="C264" s="34">
        <f>C265+C268+C274+C276+C278+C281+C283</f>
        <v>2012830</v>
      </c>
      <c r="D264" s="34">
        <f t="shared" si="77"/>
        <v>-1146599</v>
      </c>
      <c r="E264" s="34">
        <f t="shared" ref="D264:E264" si="103">E265+E268+E274+E276+E278+E281+E283</f>
        <v>866231</v>
      </c>
    </row>
    <row r="265" spans="1:5" x14ac:dyDescent="0.25">
      <c r="A265" s="17" t="s">
        <v>20</v>
      </c>
      <c r="B265" s="13" t="s">
        <v>65</v>
      </c>
      <c r="C265" s="32">
        <f>C266+C267</f>
        <v>103000</v>
      </c>
      <c r="D265" s="32">
        <f t="shared" si="77"/>
        <v>-90000</v>
      </c>
      <c r="E265" s="32">
        <f t="shared" ref="D265:E265" si="104">E266+E267</f>
        <v>13000</v>
      </c>
    </row>
    <row r="266" spans="1:5" x14ac:dyDescent="0.25">
      <c r="A266" s="18" t="s">
        <v>66</v>
      </c>
      <c r="B266" s="13" t="s">
        <v>67</v>
      </c>
      <c r="C266" s="30">
        <v>85919</v>
      </c>
      <c r="D266" s="30">
        <f t="shared" ref="D266:D314" si="105">E266-C266</f>
        <v>-74919</v>
      </c>
      <c r="E266" s="30">
        <v>11000</v>
      </c>
    </row>
    <row r="267" spans="1:5" x14ac:dyDescent="0.25">
      <c r="A267" s="18" t="s">
        <v>69</v>
      </c>
      <c r="B267" s="13" t="s">
        <v>70</v>
      </c>
      <c r="C267" s="30">
        <v>17081</v>
      </c>
      <c r="D267" s="30">
        <f t="shared" si="105"/>
        <v>-15081</v>
      </c>
      <c r="E267" s="30">
        <v>2000</v>
      </c>
    </row>
    <row r="268" spans="1:5" x14ac:dyDescent="0.25">
      <c r="A268" s="17" t="s">
        <v>31</v>
      </c>
      <c r="B268" s="13" t="s">
        <v>71</v>
      </c>
      <c r="C268" s="32">
        <f>C269+C270+C271+C272+C273</f>
        <v>133036</v>
      </c>
      <c r="D268" s="32">
        <f t="shared" si="105"/>
        <v>57410</v>
      </c>
      <c r="E268" s="32">
        <f t="shared" ref="D268:E268" si="106">E269+E270+E271+E272+E273</f>
        <v>190446</v>
      </c>
    </row>
    <row r="269" spans="1:5" x14ac:dyDescent="0.25">
      <c r="A269" s="18" t="s">
        <v>72</v>
      </c>
      <c r="B269" s="13" t="s">
        <v>73</v>
      </c>
      <c r="C269" s="30">
        <v>6636</v>
      </c>
      <c r="D269" s="30">
        <f t="shared" si="105"/>
        <v>-1036</v>
      </c>
      <c r="E269" s="30">
        <v>5600</v>
      </c>
    </row>
    <row r="270" spans="1:5" x14ac:dyDescent="0.25">
      <c r="A270" s="18" t="s">
        <v>85</v>
      </c>
      <c r="B270" s="13" t="s">
        <v>86</v>
      </c>
      <c r="C270" s="30">
        <v>50000</v>
      </c>
      <c r="D270" s="30">
        <f t="shared" si="105"/>
        <v>-38500</v>
      </c>
      <c r="E270" s="30">
        <v>11500</v>
      </c>
    </row>
    <row r="271" spans="1:5" x14ac:dyDescent="0.25">
      <c r="A271" s="18" t="s">
        <v>74</v>
      </c>
      <c r="B271" s="13" t="s">
        <v>75</v>
      </c>
      <c r="C271" s="30">
        <v>76400</v>
      </c>
      <c r="D271" s="30">
        <f t="shared" si="105"/>
        <v>83470</v>
      </c>
      <c r="E271" s="30">
        <v>159870</v>
      </c>
    </row>
    <row r="272" spans="1:5" x14ac:dyDescent="0.25">
      <c r="A272" s="18" t="s">
        <v>87</v>
      </c>
      <c r="B272" s="13" t="s">
        <v>61</v>
      </c>
      <c r="C272" s="30">
        <v>0</v>
      </c>
      <c r="D272" s="30">
        <f t="shared" si="105"/>
        <v>0</v>
      </c>
      <c r="E272" s="30">
        <v>0</v>
      </c>
    </row>
    <row r="273" spans="1:5" x14ac:dyDescent="0.25">
      <c r="A273" s="18" t="s">
        <v>76</v>
      </c>
      <c r="B273" s="13" t="s">
        <v>62</v>
      </c>
      <c r="C273" s="30">
        <v>0</v>
      </c>
      <c r="D273" s="30">
        <f t="shared" si="105"/>
        <v>13476</v>
      </c>
      <c r="E273" s="30">
        <v>13476</v>
      </c>
    </row>
    <row r="274" spans="1:5" x14ac:dyDescent="0.25">
      <c r="A274" s="18">
        <v>34</v>
      </c>
      <c r="B274" s="13" t="s">
        <v>88</v>
      </c>
      <c r="C274" s="33">
        <f>C275</f>
        <v>0</v>
      </c>
      <c r="D274" s="33">
        <f t="shared" si="105"/>
        <v>500</v>
      </c>
      <c r="E274" s="33">
        <f t="shared" ref="D274:E274" si="107">E275</f>
        <v>500</v>
      </c>
    </row>
    <row r="275" spans="1:5" x14ac:dyDescent="0.25">
      <c r="A275" s="37">
        <v>343</v>
      </c>
      <c r="B275" s="13" t="s">
        <v>90</v>
      </c>
      <c r="C275" s="30">
        <v>0</v>
      </c>
      <c r="D275" s="30">
        <f t="shared" si="105"/>
        <v>500</v>
      </c>
      <c r="E275" s="30">
        <v>500</v>
      </c>
    </row>
    <row r="276" spans="1:5" x14ac:dyDescent="0.25">
      <c r="A276" s="17" t="s">
        <v>40</v>
      </c>
      <c r="B276" s="13" t="s">
        <v>108</v>
      </c>
      <c r="C276" s="32">
        <f>C277</f>
        <v>92906</v>
      </c>
      <c r="D276" s="32">
        <f t="shared" si="105"/>
        <v>-52906</v>
      </c>
      <c r="E276" s="32">
        <f t="shared" ref="D276:E276" si="108">E277</f>
        <v>40000</v>
      </c>
    </row>
    <row r="277" spans="1:5" x14ac:dyDescent="0.25">
      <c r="A277" s="18" t="s">
        <v>109</v>
      </c>
      <c r="B277" s="13" t="s">
        <v>63</v>
      </c>
      <c r="C277" s="30">
        <v>92906</v>
      </c>
      <c r="D277" s="30">
        <f t="shared" si="105"/>
        <v>-52906</v>
      </c>
      <c r="E277" s="30">
        <v>40000</v>
      </c>
    </row>
    <row r="278" spans="1:5" x14ac:dyDescent="0.25">
      <c r="A278" s="17" t="s">
        <v>38</v>
      </c>
      <c r="B278" s="13" t="s">
        <v>103</v>
      </c>
      <c r="C278" s="32">
        <f>C279+C280</f>
        <v>1019709</v>
      </c>
      <c r="D278" s="32">
        <f t="shared" si="105"/>
        <v>-613424</v>
      </c>
      <c r="E278" s="32">
        <f t="shared" ref="D278:E278" si="109">E279+E280</f>
        <v>406285</v>
      </c>
    </row>
    <row r="279" spans="1:5" x14ac:dyDescent="0.25">
      <c r="A279" s="37">
        <v>368</v>
      </c>
      <c r="B279" s="13" t="s">
        <v>131</v>
      </c>
      <c r="C279" s="29">
        <v>99277</v>
      </c>
      <c r="D279" s="29">
        <f t="shared" si="105"/>
        <v>-47277</v>
      </c>
      <c r="E279" s="29">
        <v>52000</v>
      </c>
    </row>
    <row r="280" spans="1:5" x14ac:dyDescent="0.25">
      <c r="A280" s="18" t="s">
        <v>106</v>
      </c>
      <c r="B280" s="13" t="s">
        <v>107</v>
      </c>
      <c r="C280" s="30">
        <v>920432</v>
      </c>
      <c r="D280" s="30">
        <f t="shared" si="105"/>
        <v>-566147</v>
      </c>
      <c r="E280" s="30">
        <v>354285</v>
      </c>
    </row>
    <row r="281" spans="1:5" x14ac:dyDescent="0.25">
      <c r="A281" s="18">
        <v>37</v>
      </c>
      <c r="B281" s="13" t="s">
        <v>82</v>
      </c>
      <c r="C281" s="33">
        <f>C282</f>
        <v>6636</v>
      </c>
      <c r="D281" s="33">
        <f t="shared" si="105"/>
        <v>-6636</v>
      </c>
      <c r="E281" s="33">
        <f t="shared" ref="D281:E281" si="110">E282</f>
        <v>0</v>
      </c>
    </row>
    <row r="282" spans="1:5" x14ac:dyDescent="0.25">
      <c r="A282" s="37">
        <v>372</v>
      </c>
      <c r="B282" s="13" t="s">
        <v>84</v>
      </c>
      <c r="C282" s="30">
        <v>6636</v>
      </c>
      <c r="D282" s="30">
        <f t="shared" si="105"/>
        <v>-6636</v>
      </c>
      <c r="E282" s="30">
        <v>0</v>
      </c>
    </row>
    <row r="283" spans="1:5" x14ac:dyDescent="0.25">
      <c r="A283" s="17" t="s">
        <v>35</v>
      </c>
      <c r="B283" s="13" t="s">
        <v>94</v>
      </c>
      <c r="C283" s="32">
        <f>C284+C285</f>
        <v>657543</v>
      </c>
      <c r="D283" s="32">
        <f t="shared" si="105"/>
        <v>-441543</v>
      </c>
      <c r="E283" s="32">
        <f t="shared" ref="D283:E283" si="111">E284+E285</f>
        <v>216000</v>
      </c>
    </row>
    <row r="284" spans="1:5" x14ac:dyDescent="0.25">
      <c r="A284" s="18" t="s">
        <v>95</v>
      </c>
      <c r="B284" s="13" t="s">
        <v>96</v>
      </c>
      <c r="C284" s="30">
        <v>607543</v>
      </c>
      <c r="D284" s="30">
        <f t="shared" si="105"/>
        <v>-391543</v>
      </c>
      <c r="E284" s="30">
        <v>216000</v>
      </c>
    </row>
    <row r="285" spans="1:5" x14ac:dyDescent="0.25">
      <c r="A285" s="18" t="s">
        <v>97</v>
      </c>
      <c r="B285" s="13" t="s">
        <v>98</v>
      </c>
      <c r="C285" s="30">
        <v>50000</v>
      </c>
      <c r="D285" s="30">
        <f t="shared" si="105"/>
        <v>-50000</v>
      </c>
      <c r="E285" s="30">
        <v>0</v>
      </c>
    </row>
    <row r="286" spans="1:5" x14ac:dyDescent="0.25">
      <c r="A286" s="24" t="s">
        <v>28</v>
      </c>
      <c r="B286" s="25" t="s">
        <v>29</v>
      </c>
      <c r="C286" s="35">
        <f>C288+C299</f>
        <v>0</v>
      </c>
      <c r="D286" s="35">
        <f t="shared" si="105"/>
        <v>0</v>
      </c>
      <c r="E286" s="35">
        <f t="shared" ref="D286:E286" si="112">E288+E299</f>
        <v>0</v>
      </c>
    </row>
    <row r="287" spans="1:5" x14ac:dyDescent="0.25">
      <c r="A287" s="15" t="s">
        <v>47</v>
      </c>
      <c r="B287" s="13" t="s">
        <v>48</v>
      </c>
      <c r="C287" s="29"/>
      <c r="D287" s="29">
        <f t="shared" si="105"/>
        <v>0</v>
      </c>
      <c r="E287" s="29"/>
    </row>
    <row r="288" spans="1:5" x14ac:dyDescent="0.25">
      <c r="A288" s="16" t="s">
        <v>49</v>
      </c>
      <c r="B288" s="13" t="s">
        <v>5</v>
      </c>
      <c r="C288" s="34">
        <f>C289+C293+C297</f>
        <v>0</v>
      </c>
      <c r="D288" s="34">
        <f t="shared" si="105"/>
        <v>0</v>
      </c>
      <c r="E288" s="34">
        <f t="shared" ref="D288:E288" si="113">E289+E293+E297</f>
        <v>0</v>
      </c>
    </row>
    <row r="289" spans="1:5" x14ac:dyDescent="0.25">
      <c r="A289" s="17" t="s">
        <v>20</v>
      </c>
      <c r="B289" s="13" t="s">
        <v>65</v>
      </c>
      <c r="C289" s="32">
        <f>C290+C291+C292</f>
        <v>0</v>
      </c>
      <c r="D289" s="32">
        <f t="shared" si="105"/>
        <v>0</v>
      </c>
      <c r="E289" s="32">
        <f t="shared" ref="D289:E289" si="114">E290+E291+E292</f>
        <v>0</v>
      </c>
    </row>
    <row r="290" spans="1:5" x14ac:dyDescent="0.25">
      <c r="A290" s="18" t="s">
        <v>66</v>
      </c>
      <c r="B290" s="13" t="s">
        <v>67</v>
      </c>
      <c r="C290" s="30">
        <v>0</v>
      </c>
      <c r="D290" s="30">
        <f t="shared" si="105"/>
        <v>0</v>
      </c>
      <c r="E290" s="30">
        <v>0</v>
      </c>
    </row>
    <row r="291" spans="1:5" x14ac:dyDescent="0.25">
      <c r="A291" s="18" t="s">
        <v>68</v>
      </c>
      <c r="B291" s="13" t="s">
        <v>59</v>
      </c>
      <c r="C291" s="30">
        <v>0</v>
      </c>
      <c r="D291" s="30">
        <f t="shared" si="105"/>
        <v>0</v>
      </c>
      <c r="E291" s="30">
        <v>0</v>
      </c>
    </row>
    <row r="292" spans="1:5" x14ac:dyDescent="0.25">
      <c r="A292" s="18" t="s">
        <v>69</v>
      </c>
      <c r="B292" s="13" t="s">
        <v>70</v>
      </c>
      <c r="C292" s="30">
        <v>0</v>
      </c>
      <c r="D292" s="30">
        <f t="shared" si="105"/>
        <v>0</v>
      </c>
      <c r="E292" s="30">
        <v>0</v>
      </c>
    </row>
    <row r="293" spans="1:5" x14ac:dyDescent="0.25">
      <c r="A293" s="17" t="s">
        <v>31</v>
      </c>
      <c r="B293" s="13" t="s">
        <v>71</v>
      </c>
      <c r="C293" s="32">
        <f>C294+C295+C296</f>
        <v>0</v>
      </c>
      <c r="D293" s="32">
        <f t="shared" si="105"/>
        <v>0</v>
      </c>
      <c r="E293" s="32">
        <f t="shared" ref="D293:E293" si="115">E294+E295+E296</f>
        <v>0</v>
      </c>
    </row>
    <row r="294" spans="1:5" x14ac:dyDescent="0.25">
      <c r="A294" s="18" t="s">
        <v>72</v>
      </c>
      <c r="B294" s="13" t="s">
        <v>73</v>
      </c>
      <c r="C294" s="30">
        <v>0</v>
      </c>
      <c r="D294" s="30">
        <f t="shared" si="105"/>
        <v>0</v>
      </c>
      <c r="E294" s="30">
        <v>0</v>
      </c>
    </row>
    <row r="295" spans="1:5" x14ac:dyDescent="0.25">
      <c r="A295" s="18" t="s">
        <v>85</v>
      </c>
      <c r="B295" s="13" t="s">
        <v>86</v>
      </c>
      <c r="C295" s="30">
        <v>0</v>
      </c>
      <c r="D295" s="30">
        <f t="shared" si="105"/>
        <v>0</v>
      </c>
      <c r="E295" s="30">
        <v>0</v>
      </c>
    </row>
    <row r="296" spans="1:5" x14ac:dyDescent="0.25">
      <c r="A296" s="18" t="s">
        <v>74</v>
      </c>
      <c r="B296" s="13" t="s">
        <v>75</v>
      </c>
      <c r="C296" s="30">
        <v>0</v>
      </c>
      <c r="D296" s="30">
        <f t="shared" si="105"/>
        <v>0</v>
      </c>
      <c r="E296" s="30">
        <v>0</v>
      </c>
    </row>
    <row r="297" spans="1:5" x14ac:dyDescent="0.25">
      <c r="A297" s="17" t="s">
        <v>35</v>
      </c>
      <c r="B297" s="13" t="s">
        <v>94</v>
      </c>
      <c r="C297" s="32">
        <f>C298</f>
        <v>0</v>
      </c>
      <c r="D297" s="32">
        <f t="shared" si="105"/>
        <v>0</v>
      </c>
      <c r="E297" s="32">
        <f t="shared" ref="D297:E297" si="116">E298</f>
        <v>0</v>
      </c>
    </row>
    <row r="298" spans="1:5" x14ac:dyDescent="0.25">
      <c r="A298" s="18" t="s">
        <v>97</v>
      </c>
      <c r="B298" s="13" t="s">
        <v>98</v>
      </c>
      <c r="C298" s="30">
        <v>0</v>
      </c>
      <c r="D298" s="30">
        <f t="shared" si="105"/>
        <v>0</v>
      </c>
      <c r="E298" s="30">
        <v>0</v>
      </c>
    </row>
    <row r="299" spans="1:5" x14ac:dyDescent="0.25">
      <c r="A299" s="16" t="s">
        <v>51</v>
      </c>
      <c r="B299" s="13" t="s">
        <v>30</v>
      </c>
      <c r="C299" s="34">
        <f>C300+C304+C308</f>
        <v>0</v>
      </c>
      <c r="D299" s="34">
        <f t="shared" si="105"/>
        <v>0</v>
      </c>
      <c r="E299" s="34">
        <f t="shared" ref="D299:E299" si="117">E300+E304+E308</f>
        <v>0</v>
      </c>
    </row>
    <row r="300" spans="1:5" x14ac:dyDescent="0.25">
      <c r="A300" s="17" t="s">
        <v>20</v>
      </c>
      <c r="B300" s="13" t="s">
        <v>65</v>
      </c>
      <c r="C300" s="32">
        <f>C301+C302+C303</f>
        <v>0</v>
      </c>
      <c r="D300" s="32">
        <f t="shared" si="105"/>
        <v>0</v>
      </c>
      <c r="E300" s="32">
        <f t="shared" ref="D300:E300" si="118">E301+E302+E303</f>
        <v>0</v>
      </c>
    </row>
    <row r="301" spans="1:5" x14ac:dyDescent="0.25">
      <c r="A301" s="18" t="s">
        <v>66</v>
      </c>
      <c r="B301" s="13" t="s">
        <v>67</v>
      </c>
      <c r="C301" s="30">
        <v>0</v>
      </c>
      <c r="D301" s="30">
        <f t="shared" si="105"/>
        <v>0</v>
      </c>
      <c r="E301" s="30">
        <v>0</v>
      </c>
    </row>
    <row r="302" spans="1:5" x14ac:dyDescent="0.25">
      <c r="A302" s="18" t="s">
        <v>68</v>
      </c>
      <c r="B302" s="13" t="s">
        <v>59</v>
      </c>
      <c r="C302" s="30">
        <v>0</v>
      </c>
      <c r="D302" s="30">
        <f t="shared" si="105"/>
        <v>0</v>
      </c>
      <c r="E302" s="30">
        <v>0</v>
      </c>
    </row>
    <row r="303" spans="1:5" x14ac:dyDescent="0.25">
      <c r="A303" s="18" t="s">
        <v>69</v>
      </c>
      <c r="B303" s="13" t="s">
        <v>70</v>
      </c>
      <c r="C303" s="30">
        <v>0</v>
      </c>
      <c r="D303" s="30">
        <f t="shared" si="105"/>
        <v>0</v>
      </c>
      <c r="E303" s="30">
        <v>0</v>
      </c>
    </row>
    <row r="304" spans="1:5" x14ac:dyDescent="0.25">
      <c r="A304" s="17" t="s">
        <v>31</v>
      </c>
      <c r="B304" s="13" t="s">
        <v>71</v>
      </c>
      <c r="C304" s="32">
        <f>C305+C306+C307</f>
        <v>0</v>
      </c>
      <c r="D304" s="32">
        <f t="shared" si="105"/>
        <v>0</v>
      </c>
      <c r="E304" s="32">
        <f t="shared" ref="D304:E304" si="119">E305+E306+E307</f>
        <v>0</v>
      </c>
    </row>
    <row r="305" spans="1:5" x14ac:dyDescent="0.25">
      <c r="A305" s="18" t="s">
        <v>72</v>
      </c>
      <c r="B305" s="13" t="s">
        <v>73</v>
      </c>
      <c r="C305" s="30">
        <v>0</v>
      </c>
      <c r="D305" s="30">
        <f t="shared" si="105"/>
        <v>0</v>
      </c>
      <c r="E305" s="30">
        <v>0</v>
      </c>
    </row>
    <row r="306" spans="1:5" x14ac:dyDescent="0.25">
      <c r="A306" s="18" t="s">
        <v>85</v>
      </c>
      <c r="B306" s="13" t="s">
        <v>86</v>
      </c>
      <c r="C306" s="30">
        <v>0</v>
      </c>
      <c r="D306" s="30">
        <f t="shared" si="105"/>
        <v>0</v>
      </c>
      <c r="E306" s="30">
        <v>0</v>
      </c>
    </row>
    <row r="307" spans="1:5" x14ac:dyDescent="0.25">
      <c r="A307" s="18" t="s">
        <v>74</v>
      </c>
      <c r="B307" s="13" t="s">
        <v>75</v>
      </c>
      <c r="C307" s="30">
        <v>0</v>
      </c>
      <c r="D307" s="30">
        <f t="shared" si="105"/>
        <v>0</v>
      </c>
      <c r="E307" s="30">
        <v>0</v>
      </c>
    </row>
    <row r="308" spans="1:5" x14ac:dyDescent="0.25">
      <c r="A308" s="17" t="s">
        <v>35</v>
      </c>
      <c r="B308" s="13" t="s">
        <v>94</v>
      </c>
      <c r="C308" s="32">
        <f>C309</f>
        <v>0</v>
      </c>
      <c r="D308" s="32">
        <f t="shared" si="105"/>
        <v>0</v>
      </c>
      <c r="E308" s="32">
        <f t="shared" ref="D308:E308" si="120">E309</f>
        <v>0</v>
      </c>
    </row>
    <row r="309" spans="1:5" x14ac:dyDescent="0.25">
      <c r="A309" s="18" t="s">
        <v>97</v>
      </c>
      <c r="B309" s="13" t="s">
        <v>98</v>
      </c>
      <c r="C309" s="30">
        <v>0</v>
      </c>
      <c r="D309" s="30">
        <f t="shared" si="105"/>
        <v>0</v>
      </c>
      <c r="E309" s="30">
        <v>0</v>
      </c>
    </row>
    <row r="310" spans="1:5" ht="15.75" customHeight="1" x14ac:dyDescent="0.25">
      <c r="A310" s="38" t="s">
        <v>132</v>
      </c>
      <c r="B310" s="25" t="s">
        <v>133</v>
      </c>
      <c r="C310" s="35">
        <f>C312</f>
        <v>0</v>
      </c>
      <c r="D310" s="35">
        <f t="shared" si="105"/>
        <v>92000</v>
      </c>
      <c r="E310" s="35">
        <f t="shared" ref="D310:E310" si="121">E312</f>
        <v>92000</v>
      </c>
    </row>
    <row r="311" spans="1:5" x14ac:dyDescent="0.25">
      <c r="A311" s="15" t="s">
        <v>47</v>
      </c>
      <c r="B311" s="13" t="s">
        <v>48</v>
      </c>
      <c r="C311" s="29"/>
      <c r="D311" s="29">
        <f t="shared" si="105"/>
        <v>0</v>
      </c>
      <c r="E311" s="29"/>
    </row>
    <row r="312" spans="1:5" x14ac:dyDescent="0.25">
      <c r="A312" s="39">
        <v>52</v>
      </c>
      <c r="B312" s="13" t="s">
        <v>18</v>
      </c>
      <c r="C312" s="40">
        <f>C313</f>
        <v>0</v>
      </c>
      <c r="D312" s="40">
        <f t="shared" si="105"/>
        <v>92000</v>
      </c>
      <c r="E312" s="40">
        <f t="shared" ref="D312:E312" si="122">E313</f>
        <v>92000</v>
      </c>
    </row>
    <row r="313" spans="1:5" x14ac:dyDescent="0.25">
      <c r="A313" s="18">
        <v>42</v>
      </c>
      <c r="B313" s="41" t="s">
        <v>94</v>
      </c>
      <c r="C313" s="33">
        <f>C314</f>
        <v>0</v>
      </c>
      <c r="D313" s="33">
        <f t="shared" si="105"/>
        <v>92000</v>
      </c>
      <c r="E313" s="33">
        <f t="shared" ref="D313:E313" si="123">E314</f>
        <v>92000</v>
      </c>
    </row>
    <row r="314" spans="1:5" x14ac:dyDescent="0.25">
      <c r="A314" s="43">
        <v>422</v>
      </c>
      <c r="B314" s="45" t="s">
        <v>98</v>
      </c>
      <c r="C314" s="44">
        <v>0</v>
      </c>
      <c r="D314" s="30">
        <f t="shared" si="105"/>
        <v>92000</v>
      </c>
      <c r="E314" s="30">
        <v>92000</v>
      </c>
    </row>
    <row r="315" spans="1:5" x14ac:dyDescent="0.25">
      <c r="B315" s="42"/>
    </row>
    <row r="316" spans="1:5" x14ac:dyDescent="0.25">
      <c r="B316" s="42"/>
    </row>
    <row r="317" spans="1:5" x14ac:dyDescent="0.25">
      <c r="B317" s="42"/>
    </row>
    <row r="318" spans="1:5" x14ac:dyDescent="0.25">
      <c r="B318" s="42"/>
    </row>
    <row r="319" spans="1:5" x14ac:dyDescent="0.25">
      <c r="B319" s="42"/>
    </row>
    <row r="320" spans="1:5" x14ac:dyDescent="0.25">
      <c r="B320" s="42"/>
    </row>
    <row r="321" spans="2:2" x14ac:dyDescent="0.25">
      <c r="B321" s="42"/>
    </row>
    <row r="322" spans="2:2" x14ac:dyDescent="0.25">
      <c r="B322" s="42"/>
    </row>
    <row r="323" spans="2:2" x14ac:dyDescent="0.25">
      <c r="B323" s="42"/>
    </row>
    <row r="324" spans="2:2" x14ac:dyDescent="0.25">
      <c r="B324" s="42"/>
    </row>
    <row r="325" spans="2:2" x14ac:dyDescent="0.25">
      <c r="B325" s="42"/>
    </row>
    <row r="326" spans="2:2" x14ac:dyDescent="0.25">
      <c r="B326" s="42"/>
    </row>
    <row r="327" spans="2:2" x14ac:dyDescent="0.25">
      <c r="B327" s="42"/>
    </row>
    <row r="328" spans="2:2" x14ac:dyDescent="0.25">
      <c r="B328" s="42"/>
    </row>
    <row r="329" spans="2:2" x14ac:dyDescent="0.25">
      <c r="B329" s="42"/>
    </row>
    <row r="330" spans="2:2" x14ac:dyDescent="0.25">
      <c r="B330" s="42"/>
    </row>
    <row r="331" spans="2:2" x14ac:dyDescent="0.25">
      <c r="B331" s="42"/>
    </row>
    <row r="332" spans="2:2" x14ac:dyDescent="0.25">
      <c r="B332" s="42"/>
    </row>
    <row r="333" spans="2:2" x14ac:dyDescent="0.25">
      <c r="B333" s="42"/>
    </row>
    <row r="334" spans="2:2" x14ac:dyDescent="0.25">
      <c r="B334" s="42"/>
    </row>
    <row r="335" spans="2:2" x14ac:dyDescent="0.25">
      <c r="B335" s="42"/>
    </row>
    <row r="336" spans="2:2" x14ac:dyDescent="0.25">
      <c r="B336" s="42"/>
    </row>
    <row r="337" spans="2:2" x14ac:dyDescent="0.25">
      <c r="B337" s="42"/>
    </row>
    <row r="338" spans="2:2" x14ac:dyDescent="0.25">
      <c r="B338" s="42"/>
    </row>
    <row r="339" spans="2:2" x14ac:dyDescent="0.25">
      <c r="B339" s="42"/>
    </row>
    <row r="340" spans="2:2" x14ac:dyDescent="0.25">
      <c r="B340" s="42"/>
    </row>
    <row r="341" spans="2:2" x14ac:dyDescent="0.25">
      <c r="B341" s="42"/>
    </row>
    <row r="342" spans="2:2" x14ac:dyDescent="0.25">
      <c r="B342" s="42"/>
    </row>
    <row r="343" spans="2:2" x14ac:dyDescent="0.25">
      <c r="B343" s="42"/>
    </row>
    <row r="344" spans="2:2" x14ac:dyDescent="0.25">
      <c r="B344" s="42"/>
    </row>
    <row r="345" spans="2:2" x14ac:dyDescent="0.25">
      <c r="B345" s="42"/>
    </row>
    <row r="346" spans="2:2" x14ac:dyDescent="0.25">
      <c r="B346" s="42"/>
    </row>
    <row r="347" spans="2:2" x14ac:dyDescent="0.25">
      <c r="B347" s="42"/>
    </row>
    <row r="348" spans="2:2" x14ac:dyDescent="0.25">
      <c r="B348" s="42"/>
    </row>
    <row r="349" spans="2:2" x14ac:dyDescent="0.25">
      <c r="B349" s="42"/>
    </row>
    <row r="350" spans="2:2" x14ac:dyDescent="0.25">
      <c r="B350" s="42"/>
    </row>
    <row r="351" spans="2:2" x14ac:dyDescent="0.25">
      <c r="B351" s="42"/>
    </row>
    <row r="352" spans="2:2" x14ac:dyDescent="0.25">
      <c r="B352" s="42"/>
    </row>
    <row r="353" spans="2:2" x14ac:dyDescent="0.25">
      <c r="B353" s="42"/>
    </row>
    <row r="354" spans="2:2" x14ac:dyDescent="0.25">
      <c r="B354" s="42"/>
    </row>
    <row r="355" spans="2:2" x14ac:dyDescent="0.25">
      <c r="B355" s="42"/>
    </row>
    <row r="356" spans="2:2" x14ac:dyDescent="0.25">
      <c r="B356" s="42"/>
    </row>
    <row r="357" spans="2:2" x14ac:dyDescent="0.25">
      <c r="B357" s="42"/>
    </row>
    <row r="358" spans="2:2" x14ac:dyDescent="0.25">
      <c r="B358" s="42"/>
    </row>
    <row r="359" spans="2:2" x14ac:dyDescent="0.25">
      <c r="B359" s="42"/>
    </row>
    <row r="360" spans="2:2" x14ac:dyDescent="0.25">
      <c r="B360" s="42"/>
    </row>
    <row r="361" spans="2:2" x14ac:dyDescent="0.25">
      <c r="B361" s="42"/>
    </row>
    <row r="362" spans="2:2" x14ac:dyDescent="0.25">
      <c r="B362" s="42"/>
    </row>
    <row r="363" spans="2:2" x14ac:dyDescent="0.25">
      <c r="B363" s="42"/>
    </row>
    <row r="364" spans="2:2" x14ac:dyDescent="0.25">
      <c r="B364" s="42"/>
    </row>
    <row r="365" spans="2:2" x14ac:dyDescent="0.25">
      <c r="B365" s="42"/>
    </row>
    <row r="366" spans="2:2" x14ac:dyDescent="0.25">
      <c r="B366" s="42"/>
    </row>
    <row r="367" spans="2:2" x14ac:dyDescent="0.25">
      <c r="B367" s="42"/>
    </row>
    <row r="368" spans="2:2" x14ac:dyDescent="0.25">
      <c r="B368" s="42"/>
    </row>
    <row r="369" spans="2:2" x14ac:dyDescent="0.25">
      <c r="B369" s="42"/>
    </row>
    <row r="370" spans="2:2" x14ac:dyDescent="0.25">
      <c r="B370" s="42"/>
    </row>
    <row r="371" spans="2:2" x14ac:dyDescent="0.25">
      <c r="B371" s="42"/>
    </row>
    <row r="372" spans="2:2" x14ac:dyDescent="0.25">
      <c r="B372" s="42"/>
    </row>
    <row r="373" spans="2:2" x14ac:dyDescent="0.25">
      <c r="B373" s="42"/>
    </row>
    <row r="374" spans="2:2" x14ac:dyDescent="0.25">
      <c r="B374" s="42"/>
    </row>
    <row r="375" spans="2:2" x14ac:dyDescent="0.25">
      <c r="B375" s="42"/>
    </row>
    <row r="376" spans="2:2" x14ac:dyDescent="0.25">
      <c r="B376" s="42"/>
    </row>
    <row r="377" spans="2:2" x14ac:dyDescent="0.25">
      <c r="B377" s="42"/>
    </row>
    <row r="378" spans="2:2" x14ac:dyDescent="0.25">
      <c r="B378" s="42"/>
    </row>
    <row r="379" spans="2:2" x14ac:dyDescent="0.25">
      <c r="B379" s="42"/>
    </row>
    <row r="380" spans="2:2" x14ac:dyDescent="0.25">
      <c r="B380" s="42"/>
    </row>
    <row r="381" spans="2:2" x14ac:dyDescent="0.25">
      <c r="B381" s="42"/>
    </row>
    <row r="382" spans="2:2" x14ac:dyDescent="0.25">
      <c r="B382" s="42"/>
    </row>
    <row r="383" spans="2:2" x14ac:dyDescent="0.25">
      <c r="B383" s="42"/>
    </row>
    <row r="384" spans="2:2" x14ac:dyDescent="0.25">
      <c r="B384" s="42"/>
    </row>
    <row r="385" spans="2:2" x14ac:dyDescent="0.25">
      <c r="B385" s="42"/>
    </row>
    <row r="386" spans="2:2" x14ac:dyDescent="0.25">
      <c r="B386" s="42"/>
    </row>
    <row r="387" spans="2:2" x14ac:dyDescent="0.25">
      <c r="B387" s="42"/>
    </row>
    <row r="388" spans="2:2" x14ac:dyDescent="0.25">
      <c r="B388" s="42"/>
    </row>
    <row r="389" spans="2:2" x14ac:dyDescent="0.25">
      <c r="B389" s="42"/>
    </row>
    <row r="390" spans="2:2" x14ac:dyDescent="0.25">
      <c r="B390" s="42"/>
    </row>
    <row r="391" spans="2:2" x14ac:dyDescent="0.25">
      <c r="B391" s="42"/>
    </row>
    <row r="392" spans="2:2" x14ac:dyDescent="0.25">
      <c r="B392" s="42"/>
    </row>
    <row r="393" spans="2:2" x14ac:dyDescent="0.25">
      <c r="B393" s="42"/>
    </row>
    <row r="394" spans="2:2" x14ac:dyDescent="0.25">
      <c r="B394" s="42"/>
    </row>
    <row r="395" spans="2:2" x14ac:dyDescent="0.25">
      <c r="B395" s="42"/>
    </row>
    <row r="396" spans="2:2" x14ac:dyDescent="0.25">
      <c r="B396" s="42"/>
    </row>
    <row r="397" spans="2:2" x14ac:dyDescent="0.25">
      <c r="B397" s="42"/>
    </row>
    <row r="398" spans="2:2" x14ac:dyDescent="0.25">
      <c r="B398" s="42"/>
    </row>
    <row r="399" spans="2:2" x14ac:dyDescent="0.25">
      <c r="B399" s="42"/>
    </row>
    <row r="400" spans="2:2" x14ac:dyDescent="0.25">
      <c r="B400" s="42"/>
    </row>
    <row r="401" spans="2:2" x14ac:dyDescent="0.25">
      <c r="B401" s="42"/>
    </row>
    <row r="402" spans="2:2" x14ac:dyDescent="0.25">
      <c r="B402" s="42"/>
    </row>
    <row r="403" spans="2:2" x14ac:dyDescent="0.25">
      <c r="B403" s="42"/>
    </row>
    <row r="404" spans="2:2" x14ac:dyDescent="0.25">
      <c r="B404" s="42"/>
    </row>
    <row r="405" spans="2:2" x14ac:dyDescent="0.25">
      <c r="B405" s="42"/>
    </row>
    <row r="406" spans="2:2" x14ac:dyDescent="0.25">
      <c r="B406" s="42"/>
    </row>
    <row r="407" spans="2:2" x14ac:dyDescent="0.25">
      <c r="B407" s="42"/>
    </row>
    <row r="408" spans="2:2" x14ac:dyDescent="0.25">
      <c r="B408" s="42"/>
    </row>
    <row r="409" spans="2:2" x14ac:dyDescent="0.25">
      <c r="B409" s="42"/>
    </row>
    <row r="410" spans="2:2" x14ac:dyDescent="0.25">
      <c r="B410" s="42"/>
    </row>
    <row r="411" spans="2:2" x14ac:dyDescent="0.25">
      <c r="B411" s="42"/>
    </row>
    <row r="412" spans="2:2" x14ac:dyDescent="0.25">
      <c r="B412" s="42"/>
    </row>
    <row r="413" spans="2:2" x14ac:dyDescent="0.25">
      <c r="B413" s="42"/>
    </row>
    <row r="414" spans="2:2" x14ac:dyDescent="0.25">
      <c r="B414" s="42"/>
    </row>
    <row r="415" spans="2:2" x14ac:dyDescent="0.25">
      <c r="B415" s="42"/>
    </row>
    <row r="416" spans="2:2" x14ac:dyDescent="0.25">
      <c r="B416" s="42"/>
    </row>
    <row r="417" spans="2:2" x14ac:dyDescent="0.25">
      <c r="B417" s="42"/>
    </row>
    <row r="418" spans="2:2" x14ac:dyDescent="0.25">
      <c r="B418" s="42"/>
    </row>
    <row r="419" spans="2:2" x14ac:dyDescent="0.25">
      <c r="B419" s="42"/>
    </row>
    <row r="420" spans="2:2" x14ac:dyDescent="0.25">
      <c r="B420" s="42"/>
    </row>
    <row r="421" spans="2:2" x14ac:dyDescent="0.25">
      <c r="B421" s="42"/>
    </row>
    <row r="422" spans="2:2" x14ac:dyDescent="0.25">
      <c r="B422" s="42"/>
    </row>
    <row r="423" spans="2:2" x14ac:dyDescent="0.25">
      <c r="B423" s="42"/>
    </row>
    <row r="424" spans="2:2" x14ac:dyDescent="0.25">
      <c r="B424" s="42"/>
    </row>
    <row r="425" spans="2:2" x14ac:dyDescent="0.25">
      <c r="B425" s="42"/>
    </row>
    <row r="426" spans="2:2" x14ac:dyDescent="0.25">
      <c r="B426" s="42"/>
    </row>
    <row r="427" spans="2:2" x14ac:dyDescent="0.25">
      <c r="B427" s="42"/>
    </row>
    <row r="428" spans="2:2" x14ac:dyDescent="0.25">
      <c r="B428" s="42"/>
    </row>
    <row r="429" spans="2:2" x14ac:dyDescent="0.25">
      <c r="B429" s="42"/>
    </row>
    <row r="430" spans="2:2" x14ac:dyDescent="0.25">
      <c r="B430" s="42"/>
    </row>
    <row r="431" spans="2:2" x14ac:dyDescent="0.25">
      <c r="B431" s="42"/>
    </row>
    <row r="432" spans="2:2" x14ac:dyDescent="0.25">
      <c r="B432" s="42"/>
    </row>
    <row r="433" spans="2:2" x14ac:dyDescent="0.25">
      <c r="B433" s="42"/>
    </row>
    <row r="434" spans="2:2" x14ac:dyDescent="0.25">
      <c r="B434" s="42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  <row r="4050" spans="2:2" x14ac:dyDescent="0.25">
      <c r="B4050" s="1"/>
    </row>
    <row r="4051" spans="2:2" x14ac:dyDescent="0.25">
      <c r="B4051" s="1"/>
    </row>
    <row r="4052" spans="2:2" x14ac:dyDescent="0.25">
      <c r="B4052" s="1"/>
    </row>
    <row r="4053" spans="2:2" x14ac:dyDescent="0.25">
      <c r="B4053" s="1"/>
    </row>
    <row r="4054" spans="2:2" x14ac:dyDescent="0.25">
      <c r="B4054" s="1"/>
    </row>
    <row r="4055" spans="2:2" x14ac:dyDescent="0.25">
      <c r="B4055" s="1"/>
    </row>
    <row r="4056" spans="2:2" x14ac:dyDescent="0.25">
      <c r="B4056" s="1"/>
    </row>
    <row r="4057" spans="2:2" x14ac:dyDescent="0.25">
      <c r="B4057" s="1"/>
    </row>
    <row r="4058" spans="2:2" x14ac:dyDescent="0.25">
      <c r="B4058" s="1"/>
    </row>
    <row r="4059" spans="2:2" x14ac:dyDescent="0.25">
      <c r="B4059" s="1"/>
    </row>
    <row r="4060" spans="2:2" x14ac:dyDescent="0.25">
      <c r="B4060" s="1"/>
    </row>
    <row r="4061" spans="2:2" x14ac:dyDescent="0.25">
      <c r="B4061" s="1"/>
    </row>
    <row r="4062" spans="2:2" x14ac:dyDescent="0.25">
      <c r="B4062" s="1"/>
    </row>
    <row r="4063" spans="2:2" x14ac:dyDescent="0.25">
      <c r="B4063" s="1"/>
    </row>
    <row r="4064" spans="2:2" x14ac:dyDescent="0.25">
      <c r="B4064" s="1"/>
    </row>
    <row r="4065" spans="2:2" x14ac:dyDescent="0.25">
      <c r="B4065" s="1"/>
    </row>
    <row r="4066" spans="2:2" x14ac:dyDescent="0.25">
      <c r="B4066" s="1"/>
    </row>
    <row r="4067" spans="2:2" x14ac:dyDescent="0.25">
      <c r="B4067" s="1"/>
    </row>
    <row r="4068" spans="2:2" x14ac:dyDescent="0.25">
      <c r="B4068" s="1"/>
    </row>
    <row r="4069" spans="2:2" x14ac:dyDescent="0.25">
      <c r="B4069" s="1"/>
    </row>
    <row r="4070" spans="2:2" x14ac:dyDescent="0.25">
      <c r="B4070" s="1"/>
    </row>
    <row r="4071" spans="2:2" x14ac:dyDescent="0.25">
      <c r="B4071" s="1"/>
    </row>
    <row r="4072" spans="2:2" x14ac:dyDescent="0.25">
      <c r="B4072" s="1"/>
    </row>
    <row r="4073" spans="2:2" x14ac:dyDescent="0.25">
      <c r="B4073" s="1"/>
    </row>
    <row r="4074" spans="2:2" x14ac:dyDescent="0.25">
      <c r="B4074" s="1"/>
    </row>
    <row r="4075" spans="2:2" x14ac:dyDescent="0.25">
      <c r="B4075" s="1"/>
    </row>
    <row r="4076" spans="2:2" x14ac:dyDescent="0.25">
      <c r="B4076" s="1"/>
    </row>
    <row r="4077" spans="2:2" x14ac:dyDescent="0.25">
      <c r="B4077" s="1"/>
    </row>
    <row r="4078" spans="2:2" x14ac:dyDescent="0.25">
      <c r="B4078" s="1"/>
    </row>
    <row r="4079" spans="2:2" x14ac:dyDescent="0.25">
      <c r="B4079" s="1"/>
    </row>
    <row r="4080" spans="2:2" x14ac:dyDescent="0.25">
      <c r="B4080" s="1"/>
    </row>
    <row r="4081" spans="2:2" x14ac:dyDescent="0.25">
      <c r="B4081" s="1"/>
    </row>
    <row r="4082" spans="2:2" x14ac:dyDescent="0.25">
      <c r="B4082" s="1"/>
    </row>
    <row r="4083" spans="2:2" x14ac:dyDescent="0.25">
      <c r="B4083" s="1"/>
    </row>
    <row r="4084" spans="2:2" x14ac:dyDescent="0.25">
      <c r="B4084" s="1"/>
    </row>
    <row r="4085" spans="2:2" x14ac:dyDescent="0.25">
      <c r="B4085" s="1"/>
    </row>
    <row r="4086" spans="2:2" x14ac:dyDescent="0.25">
      <c r="B4086" s="1"/>
    </row>
    <row r="4087" spans="2:2" x14ac:dyDescent="0.25">
      <c r="B4087" s="1"/>
    </row>
    <row r="4088" spans="2:2" x14ac:dyDescent="0.25">
      <c r="B4088" s="1"/>
    </row>
    <row r="4089" spans="2:2" x14ac:dyDescent="0.25">
      <c r="B4089" s="1"/>
    </row>
    <row r="4090" spans="2:2" x14ac:dyDescent="0.25">
      <c r="B4090" s="1"/>
    </row>
    <row r="4091" spans="2:2" x14ac:dyDescent="0.25">
      <c r="B4091" s="1"/>
    </row>
    <row r="4092" spans="2:2" x14ac:dyDescent="0.25">
      <c r="B4092" s="1"/>
    </row>
    <row r="4093" spans="2:2" x14ac:dyDescent="0.25">
      <c r="B4093" s="1"/>
    </row>
    <row r="4094" spans="2:2" x14ac:dyDescent="0.25">
      <c r="B4094" s="1"/>
    </row>
    <row r="4095" spans="2:2" x14ac:dyDescent="0.25">
      <c r="B4095" s="1"/>
    </row>
    <row r="4096" spans="2:2" x14ac:dyDescent="0.25">
      <c r="B4096" s="1"/>
    </row>
    <row r="4097" spans="2:2" x14ac:dyDescent="0.25">
      <c r="B4097" s="1"/>
    </row>
    <row r="4098" spans="2:2" x14ac:dyDescent="0.25">
      <c r="B4098" s="1"/>
    </row>
    <row r="4099" spans="2:2" x14ac:dyDescent="0.25">
      <c r="B4099" s="1"/>
    </row>
    <row r="4100" spans="2:2" x14ac:dyDescent="0.25">
      <c r="B4100" s="1"/>
    </row>
    <row r="4101" spans="2:2" x14ac:dyDescent="0.25">
      <c r="B4101" s="1"/>
    </row>
    <row r="4102" spans="2:2" x14ac:dyDescent="0.25">
      <c r="B4102" s="1"/>
    </row>
    <row r="4103" spans="2:2" x14ac:dyDescent="0.25">
      <c r="B4103" s="1"/>
    </row>
    <row r="4104" spans="2:2" x14ac:dyDescent="0.25">
      <c r="B4104" s="1"/>
    </row>
    <row r="4105" spans="2:2" x14ac:dyDescent="0.25">
      <c r="B4105" s="1"/>
    </row>
    <row r="4106" spans="2:2" x14ac:dyDescent="0.25">
      <c r="B4106" s="1"/>
    </row>
    <row r="4107" spans="2:2" x14ac:dyDescent="0.25">
      <c r="B4107" s="1"/>
    </row>
    <row r="4108" spans="2:2" x14ac:dyDescent="0.25">
      <c r="B4108" s="1"/>
    </row>
    <row r="4109" spans="2:2" x14ac:dyDescent="0.25">
      <c r="B4109" s="1"/>
    </row>
    <row r="4110" spans="2:2" x14ac:dyDescent="0.25">
      <c r="B4110" s="1"/>
    </row>
    <row r="4111" spans="2:2" x14ac:dyDescent="0.25">
      <c r="B4111" s="1"/>
    </row>
    <row r="4112" spans="2:2" x14ac:dyDescent="0.25">
      <c r="B4112" s="1"/>
    </row>
    <row r="4113" spans="2:2" x14ac:dyDescent="0.25">
      <c r="B4113" s="1"/>
    </row>
    <row r="4114" spans="2:2" x14ac:dyDescent="0.25">
      <c r="B4114" s="1"/>
    </row>
    <row r="4115" spans="2:2" x14ac:dyDescent="0.25">
      <c r="B4115" s="1"/>
    </row>
    <row r="4116" spans="2:2" x14ac:dyDescent="0.25">
      <c r="B4116" s="1"/>
    </row>
    <row r="4117" spans="2:2" x14ac:dyDescent="0.25">
      <c r="B4117" s="1"/>
    </row>
  </sheetData>
  <mergeCells count="1">
    <mergeCell ref="A1:B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2023-07-19T18:21:45Z</cp:lastPrinted>
  <dcterms:created xsi:type="dcterms:W3CDTF">2022-10-31T10:11:38Z</dcterms:created>
  <dcterms:modified xsi:type="dcterms:W3CDTF">2023-11-22T07:48:03Z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